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Projetos\RNI EIV Gravataí\Pesquisa\Digitação\"/>
    </mc:Choice>
  </mc:AlternateContent>
  <xr:revisionPtr revIDLastSave="0" documentId="13_ncr:1_{7E359ABB-131F-439B-8815-F894A0548C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ADOS" sheetId="1" r:id="rId1"/>
    <sheet name="ANALISE" sheetId="2" r:id="rId2"/>
  </sheets>
  <definedNames>
    <definedName name="_xlnm.Print_Area" localSheetId="1">ANALISE!$A$1:$R$72</definedName>
    <definedName name="_xlnm.Print_Area" localSheetId="0">DADOS!$A$1:$Q$196</definedName>
    <definedName name="_xlnm.Print_Titles" localSheetId="1">ANALISE!#REF!</definedName>
    <definedName name="_xlnm.Print_Titles" localSheetId="0">DADOS!#REF!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B3" i="2"/>
  <c r="K142" i="1"/>
  <c r="B142" i="1"/>
  <c r="K73" i="1"/>
  <c r="B73" i="1"/>
  <c r="L48" i="2"/>
  <c r="F9" i="2"/>
  <c r="M5" i="2"/>
  <c r="M10" i="2"/>
  <c r="L5" i="2"/>
  <c r="L8" i="2" s="1"/>
  <c r="K5" i="2"/>
  <c r="K11" i="2"/>
  <c r="J5" i="2"/>
  <c r="J8" i="2" s="1"/>
  <c r="I5" i="2"/>
  <c r="I11" i="2"/>
  <c r="H5" i="2"/>
  <c r="H11" i="2" s="1"/>
  <c r="G5" i="2"/>
  <c r="G9" i="2"/>
  <c r="F5" i="2"/>
  <c r="F42" i="2" s="1"/>
  <c r="E5" i="2"/>
  <c r="D5" i="2"/>
  <c r="D49" i="2" s="1"/>
  <c r="C5" i="2"/>
  <c r="C8" i="2"/>
  <c r="B5" i="2"/>
  <c r="B41" i="2" s="1"/>
  <c r="F50" i="2"/>
  <c r="J24" i="2"/>
  <c r="F57" i="2"/>
  <c r="F25" i="2"/>
  <c r="H43" i="2"/>
  <c r="J40" i="2"/>
  <c r="L56" i="2"/>
  <c r="L24" i="2"/>
  <c r="F18" i="2"/>
  <c r="D32" i="2"/>
  <c r="F65" i="2"/>
  <c r="F33" i="2"/>
  <c r="H59" i="2"/>
  <c r="J56" i="2"/>
  <c r="L64" i="2"/>
  <c r="L32" i="2"/>
  <c r="D61" i="2"/>
  <c r="D45" i="2"/>
  <c r="F62" i="2"/>
  <c r="F46" i="2"/>
  <c r="F29" i="2"/>
  <c r="F13" i="2"/>
  <c r="H51" i="2"/>
  <c r="H19" i="2"/>
  <c r="J48" i="2"/>
  <c r="J16" i="2"/>
  <c r="L60" i="2"/>
  <c r="L44" i="2"/>
  <c r="L28" i="2"/>
  <c r="L12" i="2"/>
  <c r="B25" i="2"/>
  <c r="D68" i="2"/>
  <c r="D52" i="2"/>
  <c r="D36" i="2"/>
  <c r="D21" i="2"/>
  <c r="F69" i="2"/>
  <c r="F53" i="2"/>
  <c r="F38" i="2"/>
  <c r="F21" i="2"/>
  <c r="H67" i="2"/>
  <c r="H35" i="2"/>
  <c r="J64" i="2"/>
  <c r="J32" i="2"/>
  <c r="L68" i="2"/>
  <c r="L52" i="2"/>
  <c r="L36" i="2"/>
  <c r="L20" i="2"/>
  <c r="C68" i="2"/>
  <c r="C65" i="2"/>
  <c r="C56" i="2"/>
  <c r="C48" i="2"/>
  <c r="C41" i="2"/>
  <c r="C33" i="2"/>
  <c r="C24" i="2"/>
  <c r="C16" i="2"/>
  <c r="C9" i="2"/>
  <c r="I63" i="2"/>
  <c r="I56" i="2"/>
  <c r="I47" i="2"/>
  <c r="I40" i="2"/>
  <c r="I31" i="2"/>
  <c r="I24" i="2"/>
  <c r="I15" i="2"/>
  <c r="I8" i="2"/>
  <c r="K64" i="2"/>
  <c r="K56" i="2"/>
  <c r="K48" i="2"/>
  <c r="K40" i="2"/>
  <c r="K32" i="2"/>
  <c r="K24" i="2"/>
  <c r="K16" i="2"/>
  <c r="K8" i="2"/>
  <c r="M56" i="2"/>
  <c r="M40" i="2"/>
  <c r="M24" i="2"/>
  <c r="M8" i="2"/>
  <c r="B30" i="2"/>
  <c r="B62" i="2"/>
  <c r="C67" i="2"/>
  <c r="C58" i="2"/>
  <c r="C50" i="2"/>
  <c r="C43" i="2"/>
  <c r="C35" i="2"/>
  <c r="C26" i="2"/>
  <c r="C18" i="2"/>
  <c r="C11" i="2"/>
  <c r="D67" i="2"/>
  <c r="D59" i="2"/>
  <c r="D51" i="2"/>
  <c r="D43" i="2"/>
  <c r="D34" i="2"/>
  <c r="D27" i="2"/>
  <c r="D18" i="2"/>
  <c r="D10" i="2"/>
  <c r="F67" i="2"/>
  <c r="F60" i="2"/>
  <c r="F52" i="2"/>
  <c r="F44" i="2"/>
  <c r="F36" i="2"/>
  <c r="F27" i="2"/>
  <c r="F19" i="2"/>
  <c r="F11" i="2"/>
  <c r="H63" i="2"/>
  <c r="H47" i="2"/>
  <c r="H31" i="2"/>
  <c r="H15" i="2"/>
  <c r="I66" i="2"/>
  <c r="I58" i="2"/>
  <c r="I50" i="2"/>
  <c r="I42" i="2"/>
  <c r="I33" i="2"/>
  <c r="I26" i="2"/>
  <c r="I17" i="2"/>
  <c r="I10" i="2"/>
  <c r="J60" i="2"/>
  <c r="J44" i="2"/>
  <c r="J28" i="2"/>
  <c r="J12" i="2"/>
  <c r="K66" i="2"/>
  <c r="K58" i="2"/>
  <c r="K50" i="2"/>
  <c r="K42" i="2"/>
  <c r="K34" i="2"/>
  <c r="K26" i="2"/>
  <c r="K18" i="2"/>
  <c r="K10" i="2"/>
  <c r="L66" i="2"/>
  <c r="L58" i="2"/>
  <c r="L50" i="2"/>
  <c r="L42" i="2"/>
  <c r="L34" i="2"/>
  <c r="L26" i="2"/>
  <c r="L18" i="2"/>
  <c r="L10" i="2"/>
  <c r="M60" i="2"/>
  <c r="M44" i="2"/>
  <c r="M28" i="2"/>
  <c r="M12" i="2"/>
  <c r="C61" i="2"/>
  <c r="N61" i="2" s="1"/>
  <c r="C53" i="2"/>
  <c r="C44" i="2"/>
  <c r="C36" i="2"/>
  <c r="C28" i="2"/>
  <c r="C21" i="2"/>
  <c r="C12" i="2"/>
  <c r="I68" i="2"/>
  <c r="I59" i="2"/>
  <c r="I52" i="2"/>
  <c r="I44" i="2"/>
  <c r="I35" i="2"/>
  <c r="I28" i="2"/>
  <c r="I19" i="2"/>
  <c r="I12" i="2"/>
  <c r="K68" i="2"/>
  <c r="K60" i="2"/>
  <c r="K52" i="2"/>
  <c r="K44" i="2"/>
  <c r="K36" i="2"/>
  <c r="K28" i="2"/>
  <c r="K20" i="2"/>
  <c r="K12" i="2"/>
  <c r="M64" i="2"/>
  <c r="M48" i="2"/>
  <c r="M32" i="2"/>
  <c r="M16" i="2"/>
  <c r="B13" i="2"/>
  <c r="C70" i="2"/>
  <c r="C63" i="2"/>
  <c r="C54" i="2"/>
  <c r="C46" i="2"/>
  <c r="C38" i="2"/>
  <c r="C30" i="2"/>
  <c r="C23" i="2"/>
  <c r="C14" i="2"/>
  <c r="D70" i="2"/>
  <c r="D63" i="2"/>
  <c r="D54" i="2"/>
  <c r="D47" i="2"/>
  <c r="D38" i="2"/>
  <c r="D30" i="2"/>
  <c r="D23" i="2"/>
  <c r="D15" i="2"/>
  <c r="F7" i="2"/>
  <c r="F64" i="2"/>
  <c r="F55" i="2"/>
  <c r="F48" i="2"/>
  <c r="F40" i="2"/>
  <c r="F31" i="2"/>
  <c r="F24" i="2"/>
  <c r="F15" i="2"/>
  <c r="H7" i="2"/>
  <c r="H55" i="2"/>
  <c r="H39" i="2"/>
  <c r="I70" i="2"/>
  <c r="I61" i="2"/>
  <c r="I54" i="2"/>
  <c r="I46" i="2"/>
  <c r="I38" i="2"/>
  <c r="I30" i="2"/>
  <c r="I21" i="2"/>
  <c r="I14" i="2"/>
  <c r="J68" i="2"/>
  <c r="J52" i="2"/>
  <c r="J36" i="2"/>
  <c r="J20" i="2"/>
  <c r="K70" i="2"/>
  <c r="K62" i="2"/>
  <c r="K54" i="2"/>
  <c r="K46" i="2"/>
  <c r="K38" i="2"/>
  <c r="K30" i="2"/>
  <c r="K22" i="2"/>
  <c r="K14" i="2"/>
  <c r="L70" i="2"/>
  <c r="L62" i="2"/>
  <c r="L54" i="2"/>
  <c r="L46" i="2"/>
  <c r="L38" i="2"/>
  <c r="L30" i="2"/>
  <c r="L22" i="2"/>
  <c r="L14" i="2"/>
  <c r="M68" i="2"/>
  <c r="M52" i="2"/>
  <c r="M36" i="2"/>
  <c r="M20" i="2"/>
  <c r="B48" i="2"/>
  <c r="B51" i="2"/>
  <c r="B54" i="2"/>
  <c r="B56" i="2"/>
  <c r="B61" i="2"/>
  <c r="B66" i="2"/>
  <c r="N66" i="2" s="1"/>
  <c r="B47" i="2"/>
  <c r="B44" i="2"/>
  <c r="B39" i="2"/>
  <c r="B36" i="2"/>
  <c r="B33" i="2"/>
  <c r="B28" i="2"/>
  <c r="B19" i="2"/>
  <c r="B16" i="2"/>
  <c r="B14" i="2"/>
  <c r="B11" i="2"/>
  <c r="B7" i="2"/>
  <c r="B50" i="2"/>
  <c r="B55" i="2"/>
  <c r="B57" i="2"/>
  <c r="B60" i="2"/>
  <c r="B67" i="2"/>
  <c r="B70" i="2"/>
  <c r="B43" i="2"/>
  <c r="B40" i="2"/>
  <c r="B34" i="2"/>
  <c r="B24" i="2"/>
  <c r="B21" i="2"/>
  <c r="B18" i="2"/>
  <c r="B15" i="2"/>
  <c r="B12" i="2"/>
  <c r="B8" i="2"/>
  <c r="E9" i="2"/>
  <c r="E13" i="2"/>
  <c r="E17" i="2"/>
  <c r="E20" i="2"/>
  <c r="E27" i="2"/>
  <c r="E30" i="2"/>
  <c r="E33" i="2"/>
  <c r="E37" i="2"/>
  <c r="E41" i="2"/>
  <c r="E45" i="2"/>
  <c r="E49" i="2"/>
  <c r="E52" i="2"/>
  <c r="E56" i="2"/>
  <c r="E63" i="2"/>
  <c r="N63" i="2" s="1"/>
  <c r="E67" i="2"/>
  <c r="E70" i="2"/>
  <c r="E11" i="2"/>
  <c r="E15" i="2"/>
  <c r="E19" i="2"/>
  <c r="E22" i="2"/>
  <c r="E25" i="2"/>
  <c r="E28" i="2"/>
  <c r="E35" i="2"/>
  <c r="E39" i="2"/>
  <c r="E43" i="2"/>
  <c r="E47" i="2"/>
  <c r="E51" i="2"/>
  <c r="E54" i="2"/>
  <c r="E58" i="2"/>
  <c r="E61" i="2"/>
  <c r="E65" i="2"/>
  <c r="E68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8" i="2"/>
  <c r="H12" i="2"/>
  <c r="H16" i="2"/>
  <c r="H20" i="2"/>
  <c r="H24" i="2"/>
  <c r="H28" i="2"/>
  <c r="H32" i="2"/>
  <c r="H36" i="2"/>
  <c r="H40" i="2"/>
  <c r="H44" i="2"/>
  <c r="H48" i="2"/>
  <c r="H52" i="2"/>
  <c r="H56" i="2"/>
  <c r="H60" i="2"/>
  <c r="H64" i="2"/>
  <c r="H68" i="2"/>
  <c r="B10" i="2"/>
  <c r="B22" i="2"/>
  <c r="B27" i="2"/>
  <c r="B32" i="2"/>
  <c r="B38" i="2"/>
  <c r="B69" i="2"/>
  <c r="N69" i="2" s="1"/>
  <c r="O70" i="2" s="1"/>
  <c r="B64" i="2"/>
  <c r="B59" i="2"/>
  <c r="B49" i="2"/>
  <c r="E7" i="2"/>
  <c r="E64" i="2"/>
  <c r="E57" i="2"/>
  <c r="E50" i="2"/>
  <c r="E42" i="2"/>
  <c r="E34" i="2"/>
  <c r="E21" i="2"/>
  <c r="E14" i="2"/>
  <c r="G7" i="2"/>
  <c r="G72" i="2" s="1"/>
  <c r="G63" i="2"/>
  <c r="G55" i="2"/>
  <c r="G47" i="2"/>
  <c r="G39" i="2"/>
  <c r="G31" i="2"/>
  <c r="G23" i="2"/>
  <c r="G15" i="2"/>
  <c r="B9" i="2"/>
  <c r="B20" i="2"/>
  <c r="B26" i="2"/>
  <c r="B31" i="2"/>
  <c r="B37" i="2"/>
  <c r="B42" i="2"/>
  <c r="B65" i="2"/>
  <c r="E66" i="2"/>
  <c r="E59" i="2"/>
  <c r="N59" i="2" s="1"/>
  <c r="E44" i="2"/>
  <c r="E36" i="2"/>
  <c r="E29" i="2"/>
  <c r="E23" i="2"/>
  <c r="E16" i="2"/>
  <c r="E8" i="2"/>
  <c r="G65" i="2"/>
  <c r="G57" i="2"/>
  <c r="G49" i="2"/>
  <c r="G41" i="2"/>
  <c r="G33" i="2"/>
  <c r="G25" i="2"/>
  <c r="G17" i="2"/>
  <c r="H65" i="2"/>
  <c r="H57" i="2"/>
  <c r="H49" i="2"/>
  <c r="H41" i="2"/>
  <c r="H33" i="2"/>
  <c r="H25" i="2"/>
  <c r="H17" i="2"/>
  <c r="H9" i="2"/>
  <c r="J66" i="2"/>
  <c r="J58" i="2"/>
  <c r="J50" i="2"/>
  <c r="J42" i="2"/>
  <c r="J34" i="2"/>
  <c r="J26" i="2"/>
  <c r="J18" i="2"/>
  <c r="M66" i="2"/>
  <c r="M58" i="2"/>
  <c r="M50" i="2"/>
  <c r="M42" i="2"/>
  <c r="M34" i="2"/>
  <c r="M26" i="2"/>
  <c r="M18" i="2"/>
  <c r="G10" i="2"/>
  <c r="G14" i="2"/>
  <c r="G18" i="2"/>
  <c r="G22" i="2"/>
  <c r="G26" i="2"/>
  <c r="G30" i="2"/>
  <c r="G34" i="2"/>
  <c r="G38" i="2"/>
  <c r="G42" i="2"/>
  <c r="G46" i="2"/>
  <c r="G50" i="2"/>
  <c r="G54" i="2"/>
  <c r="G58" i="2"/>
  <c r="G62" i="2"/>
  <c r="G66" i="2"/>
  <c r="G70" i="2"/>
  <c r="G8" i="2"/>
  <c r="G12" i="2"/>
  <c r="G16" i="2"/>
  <c r="G20" i="2"/>
  <c r="G24" i="2"/>
  <c r="G28" i="2"/>
  <c r="G32" i="2"/>
  <c r="G36" i="2"/>
  <c r="G40" i="2"/>
  <c r="G44" i="2"/>
  <c r="G48" i="2"/>
  <c r="G52" i="2"/>
  <c r="G56" i="2"/>
  <c r="G60" i="2"/>
  <c r="G64" i="2"/>
  <c r="G68" i="2"/>
  <c r="J11" i="2"/>
  <c r="J15" i="2"/>
  <c r="J19" i="2"/>
  <c r="J23" i="2"/>
  <c r="J27" i="2"/>
  <c r="J31" i="2"/>
  <c r="J35" i="2"/>
  <c r="J39" i="2"/>
  <c r="J43" i="2"/>
  <c r="J47" i="2"/>
  <c r="J51" i="2"/>
  <c r="J55" i="2"/>
  <c r="J59" i="2"/>
  <c r="J63" i="2"/>
  <c r="J67" i="2"/>
  <c r="J7" i="2"/>
  <c r="J9" i="2"/>
  <c r="J13" i="2"/>
  <c r="J17" i="2"/>
  <c r="J21" i="2"/>
  <c r="J25" i="2"/>
  <c r="J29" i="2"/>
  <c r="J33" i="2"/>
  <c r="J37" i="2"/>
  <c r="J41" i="2"/>
  <c r="J45" i="2"/>
  <c r="J49" i="2"/>
  <c r="J53" i="2"/>
  <c r="J57" i="2"/>
  <c r="J61" i="2"/>
  <c r="J65" i="2"/>
  <c r="J69" i="2"/>
  <c r="M11" i="2"/>
  <c r="M15" i="2"/>
  <c r="M19" i="2"/>
  <c r="M23" i="2"/>
  <c r="M27" i="2"/>
  <c r="M31" i="2"/>
  <c r="M35" i="2"/>
  <c r="M39" i="2"/>
  <c r="M43" i="2"/>
  <c r="M47" i="2"/>
  <c r="M51" i="2"/>
  <c r="M55" i="2"/>
  <c r="M59" i="2"/>
  <c r="M63" i="2"/>
  <c r="M67" i="2"/>
  <c r="M7" i="2"/>
  <c r="M9" i="2"/>
  <c r="M71" i="2" s="1"/>
  <c r="M13" i="2"/>
  <c r="M17" i="2"/>
  <c r="M21" i="2"/>
  <c r="M25" i="2"/>
  <c r="M29" i="2"/>
  <c r="M33" i="2"/>
  <c r="M37" i="2"/>
  <c r="M41" i="2"/>
  <c r="M45" i="2"/>
  <c r="M49" i="2"/>
  <c r="M53" i="2"/>
  <c r="M57" i="2"/>
  <c r="M61" i="2"/>
  <c r="M65" i="2"/>
  <c r="M69" i="2"/>
  <c r="E60" i="2"/>
  <c r="N60" i="2" s="1"/>
  <c r="E53" i="2"/>
  <c r="E46" i="2"/>
  <c r="E38" i="2"/>
  <c r="E31" i="2"/>
  <c r="E24" i="2"/>
  <c r="E18" i="2"/>
  <c r="E10" i="2"/>
  <c r="G67" i="2"/>
  <c r="G59" i="2"/>
  <c r="G51" i="2"/>
  <c r="G43" i="2"/>
  <c r="G35" i="2"/>
  <c r="G27" i="2"/>
  <c r="G19" i="2"/>
  <c r="G11" i="2"/>
  <c r="B17" i="2"/>
  <c r="B23" i="2"/>
  <c r="B29" i="2"/>
  <c r="B45" i="2"/>
  <c r="B68" i="2"/>
  <c r="B63" i="2"/>
  <c r="B58" i="2"/>
  <c r="B53" i="2"/>
  <c r="E69" i="2"/>
  <c r="E62" i="2"/>
  <c r="E55" i="2"/>
  <c r="E48" i="2"/>
  <c r="E40" i="2"/>
  <c r="E32" i="2"/>
  <c r="E26" i="2"/>
  <c r="E12" i="2"/>
  <c r="G69" i="2"/>
  <c r="G61" i="2"/>
  <c r="G53" i="2"/>
  <c r="G45" i="2"/>
  <c r="G37" i="2"/>
  <c r="G29" i="2"/>
  <c r="G21" i="2"/>
  <c r="G13" i="2"/>
  <c r="H69" i="2"/>
  <c r="H61" i="2"/>
  <c r="H53" i="2"/>
  <c r="H45" i="2"/>
  <c r="H37" i="2"/>
  <c r="H29" i="2"/>
  <c r="H21" i="2"/>
  <c r="H13" i="2"/>
  <c r="J70" i="2"/>
  <c r="J62" i="2"/>
  <c r="J54" i="2"/>
  <c r="J46" i="2"/>
  <c r="J38" i="2"/>
  <c r="J30" i="2"/>
  <c r="J22" i="2"/>
  <c r="J14" i="2"/>
  <c r="M70" i="2"/>
  <c r="M62" i="2"/>
  <c r="M54" i="2"/>
  <c r="M46" i="2"/>
  <c r="M38" i="2"/>
  <c r="M30" i="2"/>
  <c r="M22" i="2"/>
  <c r="M14" i="2"/>
  <c r="C7" i="2"/>
  <c r="N7" i="2" s="1"/>
  <c r="C64" i="2"/>
  <c r="C60" i="2"/>
  <c r="C57" i="2"/>
  <c r="C51" i="2"/>
  <c r="C47" i="2"/>
  <c r="C40" i="2"/>
  <c r="C37" i="2"/>
  <c r="C34" i="2"/>
  <c r="C31" i="2"/>
  <c r="C27" i="2"/>
  <c r="C20" i="2"/>
  <c r="C17" i="2"/>
  <c r="C13" i="2"/>
  <c r="C10" i="2"/>
  <c r="D7" i="2"/>
  <c r="D64" i="2"/>
  <c r="D60" i="2"/>
  <c r="D56" i="2"/>
  <c r="D53" i="2"/>
  <c r="D50" i="2"/>
  <c r="D46" i="2"/>
  <c r="D42" i="2"/>
  <c r="D39" i="2"/>
  <c r="D35" i="2"/>
  <c r="D31" i="2"/>
  <c r="D24" i="2"/>
  <c r="D20" i="2"/>
  <c r="D17" i="2"/>
  <c r="D14" i="2"/>
  <c r="D11" i="2"/>
  <c r="F68" i="2"/>
  <c r="F61" i="2"/>
  <c r="F58" i="2"/>
  <c r="F54" i="2"/>
  <c r="F51" i="2"/>
  <c r="F47" i="2"/>
  <c r="F43" i="2"/>
  <c r="F39" i="2"/>
  <c r="F35" i="2"/>
  <c r="F32" i="2"/>
  <c r="F28" i="2"/>
  <c r="F22" i="2"/>
  <c r="F16" i="2"/>
  <c r="F12" i="2"/>
  <c r="F8" i="2"/>
  <c r="I69" i="2"/>
  <c r="I65" i="2"/>
  <c r="I62" i="2"/>
  <c r="I55" i="2"/>
  <c r="I51" i="2"/>
  <c r="I48" i="2"/>
  <c r="I45" i="2"/>
  <c r="I41" i="2"/>
  <c r="I37" i="2"/>
  <c r="I34" i="2"/>
  <c r="I27" i="2"/>
  <c r="I23" i="2"/>
  <c r="I20" i="2"/>
  <c r="I16" i="2"/>
  <c r="I13" i="2"/>
  <c r="I71" i="2" s="1"/>
  <c r="I9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17" i="2"/>
  <c r="K13" i="2"/>
  <c r="K9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C69" i="2"/>
  <c r="C66" i="2"/>
  <c r="C62" i="2"/>
  <c r="N62" i="2" s="1"/>
  <c r="C59" i="2"/>
  <c r="C55" i="2"/>
  <c r="C52" i="2"/>
  <c r="C49" i="2"/>
  <c r="C45" i="2"/>
  <c r="C42" i="2"/>
  <c r="C39" i="2"/>
  <c r="C32" i="2"/>
  <c r="C29" i="2"/>
  <c r="C25" i="2"/>
  <c r="C22" i="2"/>
  <c r="C19" i="2"/>
  <c r="C15" i="2"/>
  <c r="D69" i="2"/>
  <c r="D66" i="2"/>
  <c r="D62" i="2"/>
  <c r="D58" i="2"/>
  <c r="D55" i="2"/>
  <c r="D48" i="2"/>
  <c r="D44" i="2"/>
  <c r="D40" i="2"/>
  <c r="D37" i="2"/>
  <c r="D33" i="2"/>
  <c r="D29" i="2"/>
  <c r="D26" i="2"/>
  <c r="D22" i="2"/>
  <c r="D19" i="2"/>
  <c r="D12" i="2"/>
  <c r="F70" i="2"/>
  <c r="F66" i="2"/>
  <c r="F63" i="2"/>
  <c r="F59" i="2"/>
  <c r="F56" i="2"/>
  <c r="F49" i="2"/>
  <c r="F45" i="2"/>
  <c r="F41" i="2"/>
  <c r="F37" i="2"/>
  <c r="F34" i="2"/>
  <c r="F30" i="2"/>
  <c r="F26" i="2"/>
  <c r="F23" i="2"/>
  <c r="F20" i="2"/>
  <c r="F17" i="2"/>
  <c r="F14" i="2"/>
  <c r="I7" i="2"/>
  <c r="I67" i="2"/>
  <c r="I64" i="2"/>
  <c r="I60" i="2"/>
  <c r="I57" i="2"/>
  <c r="I53" i="2"/>
  <c r="I49" i="2"/>
  <c r="I43" i="2"/>
  <c r="I39" i="2"/>
  <c r="I36" i="2"/>
  <c r="I32" i="2"/>
  <c r="I29" i="2"/>
  <c r="I25" i="2"/>
  <c r="I22" i="2"/>
  <c r="I18" i="2"/>
  <c r="K7" i="2"/>
  <c r="K72" i="2" s="1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L7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N68" i="2"/>
  <c r="N64" i="2"/>
  <c r="N70" i="2"/>
  <c r="M72" i="2"/>
  <c r="N67" i="2"/>
  <c r="N58" i="2" l="1"/>
  <c r="O61" i="2" s="1"/>
  <c r="N56" i="2"/>
  <c r="N55" i="2"/>
  <c r="N54" i="2"/>
  <c r="N53" i="2"/>
  <c r="N51" i="2"/>
  <c r="N50" i="2"/>
  <c r="N49" i="2"/>
  <c r="N48" i="2"/>
  <c r="N47" i="2"/>
  <c r="N45" i="2"/>
  <c r="N44" i="2"/>
  <c r="N43" i="2"/>
  <c r="N42" i="2"/>
  <c r="N39" i="2"/>
  <c r="N38" i="2"/>
  <c r="N37" i="2"/>
  <c r="N36" i="2"/>
  <c r="N34" i="2"/>
  <c r="N33" i="2"/>
  <c r="N32" i="2"/>
  <c r="N31" i="2"/>
  <c r="N30" i="2"/>
  <c r="N29" i="2"/>
  <c r="N26" i="2"/>
  <c r="N24" i="2"/>
  <c r="N22" i="2"/>
  <c r="N21" i="2"/>
  <c r="N20" i="2"/>
  <c r="N19" i="2"/>
  <c r="N18" i="2"/>
  <c r="N17" i="2"/>
  <c r="N15" i="2"/>
  <c r="N14" i="2"/>
  <c r="E71" i="2"/>
  <c r="N12" i="2"/>
  <c r="E72" i="2"/>
  <c r="C72" i="2"/>
  <c r="O63" i="2"/>
  <c r="O62" i="2"/>
  <c r="N11" i="2"/>
  <c r="O64" i="2"/>
  <c r="N23" i="2"/>
  <c r="O69" i="2"/>
  <c r="F71" i="2"/>
  <c r="N8" i="2"/>
  <c r="G71" i="2"/>
  <c r="I72" i="2"/>
  <c r="D41" i="2"/>
  <c r="N41" i="2" s="1"/>
  <c r="D16" i="2"/>
  <c r="N16" i="2" s="1"/>
  <c r="H27" i="2"/>
  <c r="N27" i="2" s="1"/>
  <c r="L40" i="2"/>
  <c r="N40" i="2" s="1"/>
  <c r="K71" i="2"/>
  <c r="C71" i="2"/>
  <c r="D13" i="2"/>
  <c r="N13" i="2" s="1"/>
  <c r="B46" i="2"/>
  <c r="N46" i="2" s="1"/>
  <c r="D65" i="2"/>
  <c r="N65" i="2" s="1"/>
  <c r="D25" i="2"/>
  <c r="N25" i="2" s="1"/>
  <c r="B35" i="2"/>
  <c r="N35" i="2" s="1"/>
  <c r="F10" i="2"/>
  <c r="H23" i="2"/>
  <c r="H72" i="2" s="1"/>
  <c r="J10" i="2"/>
  <c r="J72" i="2" s="1"/>
  <c r="L11" i="2"/>
  <c r="B52" i="2"/>
  <c r="N52" i="2" s="1"/>
  <c r="D8" i="2"/>
  <c r="L16" i="2"/>
  <c r="L71" i="2" s="1"/>
  <c r="D28" i="2"/>
  <c r="N28" i="2" s="1"/>
  <c r="D57" i="2"/>
  <c r="N57" i="2" s="1"/>
  <c r="O60" i="2" s="1"/>
  <c r="D9" i="2"/>
  <c r="N9" i="2" s="1"/>
  <c r="O59" i="2" l="1"/>
  <c r="O56" i="2"/>
  <c r="O55" i="2"/>
  <c r="O51" i="2"/>
  <c r="O50" i="2"/>
  <c r="O49" i="2"/>
  <c r="O46" i="2"/>
  <c r="O45" i="2"/>
  <c r="O44" i="2"/>
  <c r="O42" i="2"/>
  <c r="O39" i="2"/>
  <c r="O38" i="2"/>
  <c r="B72" i="2"/>
  <c r="B71" i="2"/>
  <c r="O36" i="2"/>
  <c r="O33" i="2"/>
  <c r="O35" i="2"/>
  <c r="O34" i="2"/>
  <c r="O32" i="2"/>
  <c r="O31" i="2"/>
  <c r="O30" i="2"/>
  <c r="O22" i="2"/>
  <c r="O21" i="2"/>
  <c r="O20" i="2"/>
  <c r="O14" i="2"/>
  <c r="O28" i="2"/>
  <c r="O27" i="2"/>
  <c r="O19" i="2"/>
  <c r="O17" i="2"/>
  <c r="O18" i="2"/>
  <c r="O26" i="2"/>
  <c r="O23" i="2"/>
  <c r="J71" i="2"/>
  <c r="D71" i="2"/>
  <c r="D72" i="2"/>
  <c r="O68" i="2"/>
  <c r="O67" i="2"/>
  <c r="L72" i="2"/>
  <c r="O65" i="2"/>
  <c r="O25" i="2"/>
  <c r="N10" i="2"/>
  <c r="O13" i="2" s="1"/>
  <c r="H71" i="2"/>
  <c r="O53" i="2"/>
  <c r="O66" i="2"/>
  <c r="N72" i="2"/>
  <c r="O58" i="2"/>
  <c r="O48" i="2"/>
  <c r="O52" i="2"/>
  <c r="O15" i="2"/>
  <c r="O16" i="2"/>
  <c r="O43" i="2"/>
  <c r="F72" i="2"/>
  <c r="O54" i="2"/>
  <c r="O37" i="2"/>
  <c r="O40" i="2"/>
  <c r="O47" i="2"/>
  <c r="O57" i="2"/>
  <c r="O24" i="2"/>
  <c r="O41" i="2"/>
  <c r="O29" i="2"/>
  <c r="O11" i="2" l="1"/>
  <c r="O12" i="2"/>
  <c r="N71" i="2"/>
  <c r="O10" i="2"/>
</calcChain>
</file>

<file path=xl/sharedStrings.xml><?xml version="1.0" encoding="utf-8"?>
<sst xmlns="http://schemas.openxmlformats.org/spreadsheetml/2006/main" count="403" uniqueCount="143">
  <si>
    <t>Tabulação e Análise de Contagem de Veículos</t>
  </si>
  <si>
    <t>LOCAL:</t>
  </si>
  <si>
    <t>DATA:</t>
  </si>
  <si>
    <t>Folha :</t>
  </si>
  <si>
    <t>INTERVALOS</t>
  </si>
  <si>
    <t xml:space="preserve">    FLUXO :</t>
  </si>
  <si>
    <t>07:00 - 07:15</t>
  </si>
  <si>
    <t>07:15 - 07:30</t>
  </si>
  <si>
    <t>07:30 - 07:45</t>
  </si>
  <si>
    <t>07:45 - 08:00</t>
  </si>
  <si>
    <t>08:00 - 08:15</t>
  </si>
  <si>
    <t>08:15 - 08:30</t>
  </si>
  <si>
    <t>08:30 - 08:45</t>
  </si>
  <si>
    <t>08:45 - 09:00</t>
  </si>
  <si>
    <t>09:00 - 09:15</t>
  </si>
  <si>
    <t>09:15 - 09:30</t>
  </si>
  <si>
    <t>09:30 - 09:45</t>
  </si>
  <si>
    <t>09:45 - 10:00</t>
  </si>
  <si>
    <t>10:00 - 10:15</t>
  </si>
  <si>
    <t>10:15 - 10:30</t>
  </si>
  <si>
    <t>10:30 - 10:45</t>
  </si>
  <si>
    <t>10:45 - 11:00</t>
  </si>
  <si>
    <t>11:00 - 11:15</t>
  </si>
  <si>
    <t>11:15 - 11:30</t>
  </si>
  <si>
    <t>11:30 - 11:45</t>
  </si>
  <si>
    <t>11:45 - 12:00</t>
  </si>
  <si>
    <t>12:00 - 12:15</t>
  </si>
  <si>
    <t>12:15 - 12:30</t>
  </si>
  <si>
    <t>12:30 - 12:45</t>
  </si>
  <si>
    <t>12:45 - 13:00</t>
  </si>
  <si>
    <t>13:00 - 13:15</t>
  </si>
  <si>
    <t>13:15 - 13:30</t>
  </si>
  <si>
    <t>13:30 - 13:45</t>
  </si>
  <si>
    <t>13:45 - 14:00</t>
  </si>
  <si>
    <t>14:00 - 14:15</t>
  </si>
  <si>
    <t>14:15 - 14:30</t>
  </si>
  <si>
    <t>14:30 - 14:45</t>
  </si>
  <si>
    <t>14:45 - 15:00</t>
  </si>
  <si>
    <t>15:00 - 15:15</t>
  </si>
  <si>
    <t>15:15 - 15:30</t>
  </si>
  <si>
    <t>15:30 - 15:45</t>
  </si>
  <si>
    <t>15:45 - 16:00</t>
  </si>
  <si>
    <t>16:00 - 16:15</t>
  </si>
  <si>
    <t>16:15 - 16:30</t>
  </si>
  <si>
    <t>16:30 - 16:45</t>
  </si>
  <si>
    <t>16:45 - 17:00</t>
  </si>
  <si>
    <t>17:00 - 17:15</t>
  </si>
  <si>
    <t>17:15 - 17:30</t>
  </si>
  <si>
    <t>17:30 - 17:45</t>
  </si>
  <si>
    <t>17:45 - 18:00</t>
  </si>
  <si>
    <t>18:00 - 18:15</t>
  </si>
  <si>
    <t>18:15 - 18:30</t>
  </si>
  <si>
    <t>18:30 - 18:45</t>
  </si>
  <si>
    <t>18:45 - 19:00</t>
  </si>
  <si>
    <t>19:00 - 19:15</t>
  </si>
  <si>
    <t>19:15 - 19:30</t>
  </si>
  <si>
    <t>19:30 - 19:45</t>
  </si>
  <si>
    <t>19:45 - 20:00</t>
  </si>
  <si>
    <t xml:space="preserve">    FLUXOS</t>
  </si>
  <si>
    <t>TOTAL</t>
  </si>
  <si>
    <t>T.F.H.</t>
  </si>
  <si>
    <t>FAIXA HOR.</t>
  </si>
  <si>
    <t xml:space="preserve">  07:00 - 08:00</t>
  </si>
  <si>
    <t xml:space="preserve">  07:15 - 08:15</t>
  </si>
  <si>
    <t xml:space="preserve">  07:30 - 08:30</t>
  </si>
  <si>
    <t xml:space="preserve">  07:45 - 08:45</t>
  </si>
  <si>
    <t xml:space="preserve">  08:00 - 09:00</t>
  </si>
  <si>
    <t xml:space="preserve">  08:15 - 09:15</t>
  </si>
  <si>
    <t xml:space="preserve">  08:30 - 09:30</t>
  </si>
  <si>
    <t xml:space="preserve">  08:45 - 09:45</t>
  </si>
  <si>
    <t xml:space="preserve">  09:00 - 10:00</t>
  </si>
  <si>
    <t xml:space="preserve">  09:15 - 10:15</t>
  </si>
  <si>
    <t xml:space="preserve">  09:30 - 10:30</t>
  </si>
  <si>
    <t xml:space="preserve">  09:45 - 10:45</t>
  </si>
  <si>
    <t xml:space="preserve">  10:00 - 11:00</t>
  </si>
  <si>
    <t xml:space="preserve">  10:15 - 11:15</t>
  </si>
  <si>
    <t xml:space="preserve">  10:30 - 11:30</t>
  </si>
  <si>
    <t xml:space="preserve">  10:45 - 11:45</t>
  </si>
  <si>
    <t xml:space="preserve">  11:00 - 12:00</t>
  </si>
  <si>
    <t xml:space="preserve">  11:15 - 12:15</t>
  </si>
  <si>
    <t xml:space="preserve">  11:30 - 12:30</t>
  </si>
  <si>
    <t xml:space="preserve">  11:45 - 12:45</t>
  </si>
  <si>
    <t xml:space="preserve">  12:00 - 13:00</t>
  </si>
  <si>
    <t xml:space="preserve">  12:15 - 13:15</t>
  </si>
  <si>
    <t xml:space="preserve">  12:30 - 13:30</t>
  </si>
  <si>
    <t xml:space="preserve">  12:45 - 13:45</t>
  </si>
  <si>
    <t xml:space="preserve">  13:00 - 14:00</t>
  </si>
  <si>
    <t xml:space="preserve">  13:15 - 14:15</t>
  </si>
  <si>
    <t xml:space="preserve">  13:30 - 14:30</t>
  </si>
  <si>
    <t xml:space="preserve">  13:45 - 14:45</t>
  </si>
  <si>
    <t xml:space="preserve">  14:00 - 15:00</t>
  </si>
  <si>
    <t xml:space="preserve">  14:15 - 15:15</t>
  </si>
  <si>
    <t xml:space="preserve">  14:30 - 15:30</t>
  </si>
  <si>
    <t xml:space="preserve">  14:45 - 15:45</t>
  </si>
  <si>
    <t xml:space="preserve">  15:00 - 16:00</t>
  </si>
  <si>
    <t xml:space="preserve">  15:15 - 16:15</t>
  </si>
  <si>
    <t xml:space="preserve">  15:30 - 16:30</t>
  </si>
  <si>
    <t xml:space="preserve">  15:45 - 16:45</t>
  </si>
  <si>
    <t xml:space="preserve">  16:00 - 17:00</t>
  </si>
  <si>
    <t xml:space="preserve">  16:15 - 17:15</t>
  </si>
  <si>
    <t xml:space="preserve">  16:30 - 17:30</t>
  </si>
  <si>
    <t xml:space="preserve">  16:45 - 17:45</t>
  </si>
  <si>
    <t xml:space="preserve">  17:00 - 18:00</t>
  </si>
  <si>
    <t xml:space="preserve">  17:15 - 18:15</t>
  </si>
  <si>
    <t xml:space="preserve">  17:30 - 18:30</t>
  </si>
  <si>
    <t xml:space="preserve">  17:45 - 18:45</t>
  </si>
  <si>
    <t xml:space="preserve">  18:00 - 19:00</t>
  </si>
  <si>
    <t xml:space="preserve">  18:15 - 19:15</t>
  </si>
  <si>
    <t xml:space="preserve">  18:30 - 19:30</t>
  </si>
  <si>
    <t xml:space="preserve">  18:45 - 19:45</t>
  </si>
  <si>
    <t xml:space="preserve">  19:00 - 20:00</t>
  </si>
  <si>
    <t xml:space="preserve">  TOTAL</t>
  </si>
  <si>
    <t xml:space="preserve">  MÉDIA HORA</t>
  </si>
  <si>
    <t>O</t>
  </si>
  <si>
    <t>LT</t>
  </si>
  <si>
    <t>CM</t>
  </si>
  <si>
    <t>CA</t>
  </si>
  <si>
    <t>06:00 - 06:15</t>
  </si>
  <si>
    <t>06:15 - 06:30</t>
  </si>
  <si>
    <t>06:30 - 06:45</t>
  </si>
  <si>
    <t>06:45 - 07:00</t>
  </si>
  <si>
    <t>20:00 - 20:15</t>
  </si>
  <si>
    <t>20:15 - 20:30</t>
  </si>
  <si>
    <t>20:30 - 20:45</t>
  </si>
  <si>
    <t>20:45 - 21:00</t>
  </si>
  <si>
    <t>21:00 - 21:15</t>
  </si>
  <si>
    <t>21:15 - 21:30</t>
  </si>
  <si>
    <t>21:30 - 21:45</t>
  </si>
  <si>
    <t>21:45 - 22:00</t>
  </si>
  <si>
    <t xml:space="preserve">  19:15 - 20:15</t>
  </si>
  <si>
    <t xml:space="preserve">  06:00 - 07:00</t>
  </si>
  <si>
    <t xml:space="preserve">  06:15 - 07:15</t>
  </si>
  <si>
    <t xml:space="preserve">  06:30 - 07:30</t>
  </si>
  <si>
    <t xml:space="preserve">  06:45 - 07:45</t>
  </si>
  <si>
    <t xml:space="preserve">  20:15 - 21:15</t>
  </si>
  <si>
    <t xml:space="preserve">  20:30 - 21:30</t>
  </si>
  <si>
    <t xml:space="preserve">  20:45 - 21:45</t>
  </si>
  <si>
    <t xml:space="preserve">  21:00 - 22:00</t>
  </si>
  <si>
    <t xml:space="preserve">  19:30 - 20:30</t>
  </si>
  <si>
    <t xml:space="preserve">  19:45 - 20:45</t>
  </si>
  <si>
    <t xml:space="preserve">  20:00 - 21:00</t>
  </si>
  <si>
    <t xml:space="preserve"> Yoly Bitencourt x Bombeiros </t>
  </si>
  <si>
    <t>18.05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</si>
</sst>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37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Up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0" xfId="0" applyNumberFormat="1" applyFill="1" applyBorder="1"/>
    <xf numFmtId="0" fontId="1" fillId="0" borderId="0" xfId="0" applyFont="1"/>
    <xf numFmtId="0" fontId="1" fillId="0" borderId="0" xfId="0" applyFont="1" applyBorder="1"/>
    <xf numFmtId="0" fontId="5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5" fillId="0" borderId="0" xfId="0" applyFont="1" applyBorder="1"/>
    <xf numFmtId="0" fontId="5" fillId="0" borderId="0" xfId="0" applyFont="1"/>
    <xf numFmtId="1" fontId="1" fillId="0" borderId="11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2" borderId="27" xfId="0" applyFont="1" applyFill="1" applyBorder="1"/>
    <xf numFmtId="0" fontId="1" fillId="0" borderId="37" xfId="0" applyFont="1" applyBorder="1"/>
    <xf numFmtId="1" fontId="1" fillId="0" borderId="38" xfId="0" applyNumberFormat="1" applyFont="1" applyBorder="1" applyAlignment="1">
      <alignment horizontal="center"/>
    </xf>
    <xf numFmtId="1" fontId="1" fillId="0" borderId="3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0" fontId="1" fillId="0" borderId="40" xfId="0" applyFont="1" applyBorder="1"/>
    <xf numFmtId="1" fontId="1" fillId="0" borderId="41" xfId="0" applyNumberFormat="1" applyFont="1" applyFill="1" applyBorder="1" applyAlignment="1">
      <alignment horizontal="center"/>
    </xf>
    <xf numFmtId="1" fontId="1" fillId="0" borderId="42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1" fontId="1" fillId="3" borderId="43" xfId="0" applyNumberFormat="1" applyFont="1" applyFill="1" applyBorder="1"/>
    <xf numFmtId="1" fontId="1" fillId="3" borderId="44" xfId="0" applyNumberFormat="1" applyFont="1" applyFill="1" applyBorder="1"/>
    <xf numFmtId="1" fontId="1" fillId="3" borderId="45" xfId="0" applyNumberFormat="1" applyFont="1" applyFill="1" applyBorder="1"/>
    <xf numFmtId="1" fontId="1" fillId="3" borderId="46" xfId="0" applyNumberFormat="1" applyFont="1" applyFill="1" applyBorder="1"/>
    <xf numFmtId="1" fontId="1" fillId="3" borderId="47" xfId="0" applyNumberFormat="1" applyFont="1" applyFill="1" applyBorder="1"/>
    <xf numFmtId="1" fontId="1" fillId="3" borderId="48" xfId="0" applyNumberFormat="1" applyFont="1" applyFill="1" applyBorder="1"/>
    <xf numFmtId="1" fontId="1" fillId="3" borderId="49" xfId="0" applyNumberFormat="1" applyFont="1" applyFill="1" applyBorder="1"/>
    <xf numFmtId="1" fontId="1" fillId="3" borderId="50" xfId="0" applyNumberFormat="1" applyFont="1" applyFill="1" applyBorder="1"/>
    <xf numFmtId="1" fontId="1" fillId="3" borderId="51" xfId="0" applyNumberFormat="1" applyFont="1" applyFill="1" applyBorder="1"/>
    <xf numFmtId="1" fontId="1" fillId="3" borderId="52" xfId="0" applyNumberFormat="1" applyFont="1" applyFill="1" applyBorder="1"/>
    <xf numFmtId="1" fontId="1" fillId="3" borderId="53" xfId="0" applyNumberFormat="1" applyFont="1" applyFill="1" applyBorder="1"/>
    <xf numFmtId="0" fontId="1" fillId="0" borderId="0" xfId="0" applyFont="1" applyBorder="1" applyAlignment="1"/>
    <xf numFmtId="1" fontId="1" fillId="0" borderId="43" xfId="0" applyNumberFormat="1" applyFont="1" applyFill="1" applyBorder="1"/>
    <xf numFmtId="1" fontId="1" fillId="0" borderId="44" xfId="0" applyNumberFormat="1" applyFont="1" applyFill="1" applyBorder="1"/>
    <xf numFmtId="1" fontId="1" fillId="0" borderId="45" xfId="0" applyNumberFormat="1" applyFont="1" applyFill="1" applyBorder="1"/>
    <xf numFmtId="1" fontId="1" fillId="0" borderId="46" xfId="0" applyNumberFormat="1" applyFont="1" applyFill="1" applyBorder="1"/>
    <xf numFmtId="1" fontId="1" fillId="0" borderId="47" xfId="0" applyNumberFormat="1" applyFont="1" applyFill="1" applyBorder="1"/>
    <xf numFmtId="1" fontId="1" fillId="0" borderId="48" xfId="0" applyNumberFormat="1" applyFont="1" applyFill="1" applyBorder="1"/>
    <xf numFmtId="1" fontId="1" fillId="0" borderId="49" xfId="0" applyNumberFormat="1" applyFont="1" applyFill="1" applyBorder="1"/>
    <xf numFmtId="1" fontId="1" fillId="0" borderId="50" xfId="0" applyNumberFormat="1" applyFont="1" applyFill="1" applyBorder="1"/>
    <xf numFmtId="1" fontId="1" fillId="0" borderId="51" xfId="0" applyNumberFormat="1" applyFont="1" applyFill="1" applyBorder="1"/>
    <xf numFmtId="1" fontId="1" fillId="0" borderId="52" xfId="0" applyNumberFormat="1" applyFont="1" applyFill="1" applyBorder="1"/>
    <xf numFmtId="1" fontId="1" fillId="0" borderId="53" xfId="0" applyNumberFormat="1" applyFont="1" applyFill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Fill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5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1" fontId="1" fillId="3" borderId="0" xfId="0" applyNumberFormat="1" applyFont="1" applyFill="1" applyBorder="1"/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3"/>
  <sheetViews>
    <sheetView showGridLines="0" tabSelected="1" topLeftCell="A78" zoomScale="115" zoomScaleNormal="115" workbookViewId="0">
      <selection activeCell="Q33" sqref="Q33"/>
    </sheetView>
  </sheetViews>
  <sheetFormatPr defaultRowHeight="13.2" x14ac:dyDescent="0.25"/>
  <cols>
    <col min="1" max="1" width="13.44140625" style="14" customWidth="1"/>
    <col min="2" max="17" width="5.6640625" style="9" customWidth="1"/>
  </cols>
  <sheetData>
    <row r="1" spans="1:17" x14ac:dyDescent="0.25">
      <c r="A1" s="23"/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</row>
    <row r="2" spans="1:17" x14ac:dyDescent="0.25">
      <c r="A2" s="24"/>
      <c r="J2" s="24"/>
      <c r="Q2" s="10"/>
    </row>
    <row r="3" spans="1:17" s="1" customFormat="1" ht="13.8" thickBot="1" x14ac:dyDescent="0.3">
      <c r="A3" s="11" t="s">
        <v>1</v>
      </c>
      <c r="B3" s="12" t="s">
        <v>141</v>
      </c>
      <c r="C3" s="12"/>
      <c r="D3" s="12"/>
      <c r="E3" s="12"/>
      <c r="F3" s="12"/>
      <c r="G3" s="12"/>
      <c r="H3" s="12"/>
      <c r="I3" s="12"/>
      <c r="J3" s="13" t="s">
        <v>2</v>
      </c>
      <c r="K3" s="99" t="s">
        <v>142</v>
      </c>
      <c r="L3" s="100"/>
      <c r="M3" s="12"/>
      <c r="N3" s="14"/>
      <c r="O3" s="14"/>
      <c r="P3" s="13" t="s">
        <v>3</v>
      </c>
      <c r="Q3" s="14">
        <v>1</v>
      </c>
    </row>
    <row r="4" spans="1:17" s="1" customFormat="1" ht="13.8" thickTop="1" x14ac:dyDescent="0.25">
      <c r="A4" s="87" t="s">
        <v>4</v>
      </c>
      <c r="B4" s="88" t="s">
        <v>5</v>
      </c>
      <c r="C4" s="89"/>
      <c r="D4" s="89">
        <v>1</v>
      </c>
      <c r="E4" s="90"/>
      <c r="F4" s="88" t="s">
        <v>5</v>
      </c>
      <c r="G4" s="89"/>
      <c r="H4" s="89">
        <v>2</v>
      </c>
      <c r="I4" s="90"/>
      <c r="J4" s="88" t="s">
        <v>5</v>
      </c>
      <c r="K4" s="89"/>
      <c r="L4" s="89">
        <v>3</v>
      </c>
      <c r="M4" s="90"/>
      <c r="N4" s="91" t="s">
        <v>5</v>
      </c>
      <c r="O4" s="89"/>
      <c r="P4" s="89">
        <v>4</v>
      </c>
      <c r="Q4" s="92"/>
    </row>
    <row r="5" spans="1:17" s="1" customFormat="1" x14ac:dyDescent="0.25">
      <c r="A5" s="93"/>
      <c r="B5" s="94" t="s">
        <v>116</v>
      </c>
      <c r="C5" s="95" t="s">
        <v>114</v>
      </c>
      <c r="D5" s="95" t="s">
        <v>113</v>
      </c>
      <c r="E5" s="96" t="s">
        <v>115</v>
      </c>
      <c r="F5" s="95" t="s">
        <v>116</v>
      </c>
      <c r="G5" s="95" t="s">
        <v>114</v>
      </c>
      <c r="H5" s="95" t="s">
        <v>113</v>
      </c>
      <c r="I5" s="96" t="s">
        <v>115</v>
      </c>
      <c r="J5" s="94" t="s">
        <v>116</v>
      </c>
      <c r="K5" s="95" t="s">
        <v>114</v>
      </c>
      <c r="L5" s="95" t="s">
        <v>113</v>
      </c>
      <c r="M5" s="96" t="s">
        <v>115</v>
      </c>
      <c r="N5" s="95" t="s">
        <v>116</v>
      </c>
      <c r="O5" s="95" t="s">
        <v>114</v>
      </c>
      <c r="P5" s="95" t="s">
        <v>113</v>
      </c>
      <c r="Q5" s="97" t="s">
        <v>115</v>
      </c>
    </row>
    <row r="6" spans="1:17" s="1" customFormat="1" x14ac:dyDescent="0.25">
      <c r="A6" s="5" t="s">
        <v>117</v>
      </c>
      <c r="B6" s="62"/>
      <c r="C6" s="62"/>
      <c r="D6" s="62"/>
      <c r="E6" s="63"/>
      <c r="F6" s="62"/>
      <c r="G6" s="62"/>
      <c r="H6" s="62"/>
      <c r="I6" s="63"/>
      <c r="J6" s="62"/>
      <c r="K6" s="62"/>
      <c r="L6" s="62"/>
      <c r="M6" s="63"/>
      <c r="N6" s="62"/>
      <c r="O6" s="62"/>
      <c r="P6" s="62"/>
      <c r="Q6" s="64"/>
    </row>
    <row r="7" spans="1:17" s="1" customFormat="1" x14ac:dyDescent="0.25">
      <c r="A7" s="6" t="s">
        <v>118</v>
      </c>
      <c r="B7" s="65"/>
      <c r="C7" s="65"/>
      <c r="D7" s="65"/>
      <c r="E7" s="66"/>
      <c r="F7" s="65"/>
      <c r="G7" s="65"/>
      <c r="H7" s="65"/>
      <c r="I7" s="66"/>
      <c r="J7" s="65"/>
      <c r="K7" s="65"/>
      <c r="L7" s="65"/>
      <c r="M7" s="66"/>
      <c r="N7" s="67"/>
      <c r="O7" s="65"/>
      <c r="P7" s="65"/>
      <c r="Q7" s="68"/>
    </row>
    <row r="8" spans="1:17" s="1" customFormat="1" x14ac:dyDescent="0.25">
      <c r="A8" s="6" t="s">
        <v>119</v>
      </c>
      <c r="B8" s="65"/>
      <c r="C8" s="65"/>
      <c r="D8" s="65"/>
      <c r="E8" s="66"/>
      <c r="F8" s="65"/>
      <c r="G8" s="65"/>
      <c r="H8" s="65"/>
      <c r="I8" s="66"/>
      <c r="J8" s="65"/>
      <c r="K8" s="65"/>
      <c r="L8" s="65"/>
      <c r="M8" s="66"/>
      <c r="N8" s="67"/>
      <c r="O8" s="65"/>
      <c r="P8" s="65"/>
      <c r="Q8" s="68"/>
    </row>
    <row r="9" spans="1:17" s="1" customFormat="1" x14ac:dyDescent="0.25">
      <c r="A9" s="6" t="s">
        <v>120</v>
      </c>
      <c r="B9" s="65"/>
      <c r="C9" s="65"/>
      <c r="D9" s="65"/>
      <c r="E9" s="66"/>
      <c r="F9" s="65"/>
      <c r="G9" s="65"/>
      <c r="H9" s="65"/>
      <c r="I9" s="66"/>
      <c r="J9" s="65"/>
      <c r="K9" s="65"/>
      <c r="L9" s="65"/>
      <c r="M9" s="66"/>
      <c r="N9" s="67"/>
      <c r="O9" s="65"/>
      <c r="P9" s="65"/>
      <c r="Q9" s="68"/>
    </row>
    <row r="10" spans="1:17" x14ac:dyDescent="0.25">
      <c r="A10" s="6" t="s">
        <v>6</v>
      </c>
      <c r="B10" s="65">
        <v>5</v>
      </c>
      <c r="C10" s="65">
        <v>0</v>
      </c>
      <c r="D10" s="65">
        <v>0</v>
      </c>
      <c r="E10" s="66">
        <v>1</v>
      </c>
      <c r="F10" s="65">
        <v>22</v>
      </c>
      <c r="G10" s="65">
        <v>1</v>
      </c>
      <c r="H10" s="65">
        <v>0</v>
      </c>
      <c r="I10" s="66">
        <v>0</v>
      </c>
      <c r="J10" s="65">
        <v>0</v>
      </c>
      <c r="K10" s="65">
        <v>0</v>
      </c>
      <c r="L10" s="65">
        <v>0</v>
      </c>
      <c r="M10" s="66">
        <v>0</v>
      </c>
      <c r="N10" s="67">
        <v>2</v>
      </c>
      <c r="O10" s="65">
        <v>0</v>
      </c>
      <c r="P10" s="65">
        <v>0</v>
      </c>
      <c r="Q10" s="68">
        <v>0</v>
      </c>
    </row>
    <row r="11" spans="1:17" x14ac:dyDescent="0.25">
      <c r="A11" s="6" t="s">
        <v>7</v>
      </c>
      <c r="B11" s="65">
        <v>7</v>
      </c>
      <c r="C11" s="65">
        <v>1</v>
      </c>
      <c r="D11" s="65">
        <v>0</v>
      </c>
      <c r="E11" s="66">
        <v>0</v>
      </c>
      <c r="F11" s="65">
        <v>35</v>
      </c>
      <c r="G11" s="65">
        <v>2</v>
      </c>
      <c r="H11" s="65">
        <v>1</v>
      </c>
      <c r="I11" s="66">
        <v>1</v>
      </c>
      <c r="J11" s="65">
        <v>3</v>
      </c>
      <c r="K11" s="65">
        <v>0</v>
      </c>
      <c r="L11" s="65">
        <v>0</v>
      </c>
      <c r="M11" s="66">
        <v>0</v>
      </c>
      <c r="N11" s="67">
        <v>3</v>
      </c>
      <c r="O11" s="65">
        <v>0</v>
      </c>
      <c r="P11" s="65">
        <v>0</v>
      </c>
      <c r="Q11" s="68">
        <v>0</v>
      </c>
    </row>
    <row r="12" spans="1:17" x14ac:dyDescent="0.25">
      <c r="A12" s="6" t="s">
        <v>8</v>
      </c>
      <c r="B12" s="65">
        <v>12</v>
      </c>
      <c r="C12" s="65">
        <v>0</v>
      </c>
      <c r="D12" s="65">
        <v>0</v>
      </c>
      <c r="E12" s="66">
        <v>2</v>
      </c>
      <c r="F12" s="65">
        <v>52</v>
      </c>
      <c r="G12" s="65">
        <v>0</v>
      </c>
      <c r="H12" s="65">
        <v>0</v>
      </c>
      <c r="I12" s="66">
        <v>3</v>
      </c>
      <c r="J12" s="65">
        <v>1</v>
      </c>
      <c r="K12" s="65">
        <v>0</v>
      </c>
      <c r="L12" s="65">
        <v>0</v>
      </c>
      <c r="M12" s="66">
        <v>0</v>
      </c>
      <c r="N12" s="67">
        <v>3</v>
      </c>
      <c r="O12" s="65">
        <v>0</v>
      </c>
      <c r="P12" s="65">
        <v>0</v>
      </c>
      <c r="Q12" s="68">
        <v>0</v>
      </c>
    </row>
    <row r="13" spans="1:17" x14ac:dyDescent="0.25">
      <c r="A13" s="6" t="s">
        <v>9</v>
      </c>
      <c r="B13" s="65">
        <v>8</v>
      </c>
      <c r="C13" s="65">
        <v>0</v>
      </c>
      <c r="D13" s="65">
        <v>0</v>
      </c>
      <c r="E13" s="66">
        <v>0</v>
      </c>
      <c r="F13" s="65">
        <v>64</v>
      </c>
      <c r="G13" s="65">
        <v>2</v>
      </c>
      <c r="H13" s="65">
        <v>0</v>
      </c>
      <c r="I13" s="66">
        <v>3</v>
      </c>
      <c r="J13" s="65">
        <v>1</v>
      </c>
      <c r="K13" s="65">
        <v>0</v>
      </c>
      <c r="L13" s="65">
        <v>0</v>
      </c>
      <c r="M13" s="66">
        <v>0</v>
      </c>
      <c r="N13" s="67">
        <v>6</v>
      </c>
      <c r="O13" s="65">
        <v>0</v>
      </c>
      <c r="P13" s="65">
        <v>0</v>
      </c>
      <c r="Q13" s="68">
        <v>0</v>
      </c>
    </row>
    <row r="14" spans="1:17" x14ac:dyDescent="0.25">
      <c r="A14" s="6" t="s">
        <v>10</v>
      </c>
      <c r="B14" s="65">
        <v>13</v>
      </c>
      <c r="C14" s="65">
        <v>0</v>
      </c>
      <c r="D14" s="65">
        <v>0</v>
      </c>
      <c r="E14" s="66">
        <v>3</v>
      </c>
      <c r="F14" s="65">
        <v>66</v>
      </c>
      <c r="G14" s="65">
        <v>2</v>
      </c>
      <c r="H14" s="65">
        <v>0</v>
      </c>
      <c r="I14" s="66">
        <v>2</v>
      </c>
      <c r="J14" s="65">
        <v>1</v>
      </c>
      <c r="K14" s="65">
        <v>0</v>
      </c>
      <c r="L14" s="65">
        <v>0</v>
      </c>
      <c r="M14" s="66">
        <v>0</v>
      </c>
      <c r="N14" s="67">
        <v>3</v>
      </c>
      <c r="O14" s="65">
        <v>0</v>
      </c>
      <c r="P14" s="65">
        <v>0</v>
      </c>
      <c r="Q14" s="68">
        <v>0</v>
      </c>
    </row>
    <row r="15" spans="1:17" x14ac:dyDescent="0.25">
      <c r="A15" s="6" t="s">
        <v>11</v>
      </c>
      <c r="B15" s="65">
        <v>21</v>
      </c>
      <c r="C15" s="65">
        <v>1</v>
      </c>
      <c r="D15" s="65">
        <v>0</v>
      </c>
      <c r="E15" s="66">
        <v>0</v>
      </c>
      <c r="F15" s="65">
        <v>51</v>
      </c>
      <c r="G15" s="65">
        <v>1</v>
      </c>
      <c r="H15" s="65">
        <v>0</v>
      </c>
      <c r="I15" s="66">
        <v>2</v>
      </c>
      <c r="J15" s="65">
        <v>2</v>
      </c>
      <c r="K15" s="65">
        <v>0</v>
      </c>
      <c r="L15" s="65">
        <v>0</v>
      </c>
      <c r="M15" s="66">
        <v>0</v>
      </c>
      <c r="N15" s="67">
        <v>6</v>
      </c>
      <c r="O15" s="65">
        <v>0</v>
      </c>
      <c r="P15" s="65">
        <v>0</v>
      </c>
      <c r="Q15" s="68">
        <v>0</v>
      </c>
    </row>
    <row r="16" spans="1:17" x14ac:dyDescent="0.25">
      <c r="A16" s="6" t="s">
        <v>12</v>
      </c>
      <c r="B16" s="65">
        <v>11</v>
      </c>
      <c r="C16" s="65">
        <v>0</v>
      </c>
      <c r="D16" s="65">
        <v>0</v>
      </c>
      <c r="E16" s="66">
        <v>3</v>
      </c>
      <c r="F16" s="65">
        <v>49</v>
      </c>
      <c r="G16" s="65">
        <v>0</v>
      </c>
      <c r="H16" s="65">
        <v>0</v>
      </c>
      <c r="I16" s="66">
        <v>2</v>
      </c>
      <c r="J16" s="65">
        <v>0</v>
      </c>
      <c r="K16" s="65">
        <v>0</v>
      </c>
      <c r="L16" s="65">
        <v>0</v>
      </c>
      <c r="M16" s="66">
        <v>0</v>
      </c>
      <c r="N16" s="67">
        <v>2</v>
      </c>
      <c r="O16" s="65">
        <v>0</v>
      </c>
      <c r="P16" s="65">
        <v>0</v>
      </c>
      <c r="Q16" s="68">
        <v>0</v>
      </c>
    </row>
    <row r="17" spans="1:17" x14ac:dyDescent="0.25">
      <c r="A17" s="6" t="s">
        <v>13</v>
      </c>
      <c r="B17" s="65">
        <v>8</v>
      </c>
      <c r="C17" s="65">
        <v>1</v>
      </c>
      <c r="D17" s="65">
        <v>0</v>
      </c>
      <c r="E17" s="66">
        <v>1</v>
      </c>
      <c r="F17" s="65">
        <v>48</v>
      </c>
      <c r="G17" s="65">
        <v>1</v>
      </c>
      <c r="H17" s="65">
        <v>0</v>
      </c>
      <c r="I17" s="66">
        <v>3</v>
      </c>
      <c r="J17" s="65">
        <v>1</v>
      </c>
      <c r="K17" s="65">
        <v>0</v>
      </c>
      <c r="L17" s="65">
        <v>0</v>
      </c>
      <c r="M17" s="66">
        <v>0</v>
      </c>
      <c r="N17" s="67">
        <v>1</v>
      </c>
      <c r="O17" s="65">
        <v>0</v>
      </c>
      <c r="P17" s="65">
        <v>0</v>
      </c>
      <c r="Q17" s="68">
        <v>0</v>
      </c>
    </row>
    <row r="18" spans="1:17" x14ac:dyDescent="0.25">
      <c r="A18" s="6" t="s">
        <v>14</v>
      </c>
      <c r="B18" s="65">
        <v>10</v>
      </c>
      <c r="C18" s="65">
        <v>0</v>
      </c>
      <c r="D18" s="65">
        <v>0</v>
      </c>
      <c r="E18" s="66">
        <v>3</v>
      </c>
      <c r="F18" s="65">
        <v>52</v>
      </c>
      <c r="G18" s="65">
        <v>1</v>
      </c>
      <c r="H18" s="65">
        <v>0</v>
      </c>
      <c r="I18" s="66">
        <v>4</v>
      </c>
      <c r="J18" s="65">
        <v>0</v>
      </c>
      <c r="K18" s="65">
        <v>0</v>
      </c>
      <c r="L18" s="65">
        <v>0</v>
      </c>
      <c r="M18" s="66">
        <v>0</v>
      </c>
      <c r="N18" s="67">
        <v>3</v>
      </c>
      <c r="O18" s="65">
        <v>0</v>
      </c>
      <c r="P18" s="65">
        <v>0</v>
      </c>
      <c r="Q18" s="68">
        <v>0</v>
      </c>
    </row>
    <row r="19" spans="1:17" x14ac:dyDescent="0.25">
      <c r="A19" s="6" t="s">
        <v>15</v>
      </c>
      <c r="B19" s="65">
        <v>17</v>
      </c>
      <c r="C19" s="65">
        <v>0</v>
      </c>
      <c r="D19" s="65">
        <v>0</v>
      </c>
      <c r="E19" s="66">
        <v>0</v>
      </c>
      <c r="F19" s="65">
        <v>36</v>
      </c>
      <c r="G19" s="65">
        <v>2</v>
      </c>
      <c r="H19" s="65">
        <v>0</v>
      </c>
      <c r="I19" s="66">
        <v>2</v>
      </c>
      <c r="J19" s="65">
        <v>0</v>
      </c>
      <c r="K19" s="65">
        <v>0</v>
      </c>
      <c r="L19" s="65">
        <v>0</v>
      </c>
      <c r="M19" s="66">
        <v>0</v>
      </c>
      <c r="N19" s="67">
        <v>0</v>
      </c>
      <c r="O19" s="65">
        <v>0</v>
      </c>
      <c r="P19" s="65">
        <v>0</v>
      </c>
      <c r="Q19" s="68">
        <v>1</v>
      </c>
    </row>
    <row r="20" spans="1:17" x14ac:dyDescent="0.25">
      <c r="A20" s="6" t="s">
        <v>16</v>
      </c>
      <c r="B20" s="65">
        <v>9</v>
      </c>
      <c r="C20" s="65">
        <v>0</v>
      </c>
      <c r="D20" s="65">
        <v>0</v>
      </c>
      <c r="E20" s="66">
        <v>1</v>
      </c>
      <c r="F20" s="65">
        <v>35</v>
      </c>
      <c r="G20" s="65">
        <v>0</v>
      </c>
      <c r="H20" s="65">
        <v>0</v>
      </c>
      <c r="I20" s="66">
        <v>4</v>
      </c>
      <c r="J20" s="65">
        <v>1</v>
      </c>
      <c r="K20" s="65">
        <v>0</v>
      </c>
      <c r="L20" s="65">
        <v>0</v>
      </c>
      <c r="M20" s="66">
        <v>0</v>
      </c>
      <c r="N20" s="67">
        <v>2</v>
      </c>
      <c r="O20" s="65">
        <v>0</v>
      </c>
      <c r="P20" s="65">
        <v>0</v>
      </c>
      <c r="Q20" s="68">
        <v>0</v>
      </c>
    </row>
    <row r="21" spans="1:17" x14ac:dyDescent="0.25">
      <c r="A21" s="6" t="s">
        <v>17</v>
      </c>
      <c r="B21" s="65">
        <v>12</v>
      </c>
      <c r="C21" s="65">
        <v>0</v>
      </c>
      <c r="D21" s="65">
        <v>0</v>
      </c>
      <c r="E21" s="66">
        <v>1</v>
      </c>
      <c r="F21" s="65">
        <v>32</v>
      </c>
      <c r="G21" s="65">
        <v>1</v>
      </c>
      <c r="H21" s="65">
        <v>0</v>
      </c>
      <c r="I21" s="66">
        <v>2</v>
      </c>
      <c r="J21" s="65">
        <v>0</v>
      </c>
      <c r="K21" s="65">
        <v>0</v>
      </c>
      <c r="L21" s="65">
        <v>0</v>
      </c>
      <c r="M21" s="66">
        <v>0</v>
      </c>
      <c r="N21" s="67">
        <v>4</v>
      </c>
      <c r="O21" s="65">
        <v>0</v>
      </c>
      <c r="P21" s="65">
        <v>0</v>
      </c>
      <c r="Q21" s="68">
        <v>0</v>
      </c>
    </row>
    <row r="22" spans="1:17" x14ac:dyDescent="0.25">
      <c r="A22" s="6" t="s">
        <v>18</v>
      </c>
      <c r="B22" s="65">
        <v>17</v>
      </c>
      <c r="C22" s="65">
        <v>1</v>
      </c>
      <c r="D22" s="65">
        <v>0</v>
      </c>
      <c r="E22" s="66">
        <v>2</v>
      </c>
      <c r="F22" s="65">
        <v>23</v>
      </c>
      <c r="G22" s="65">
        <v>3</v>
      </c>
      <c r="H22" s="65">
        <v>0</v>
      </c>
      <c r="I22" s="66">
        <v>2</v>
      </c>
      <c r="J22" s="65">
        <v>0</v>
      </c>
      <c r="K22" s="65">
        <v>0</v>
      </c>
      <c r="L22" s="65">
        <v>0</v>
      </c>
      <c r="M22" s="66">
        <v>0</v>
      </c>
      <c r="N22" s="67">
        <v>2</v>
      </c>
      <c r="O22" s="65">
        <v>0</v>
      </c>
      <c r="P22" s="65">
        <v>0</v>
      </c>
      <c r="Q22" s="68">
        <v>0</v>
      </c>
    </row>
    <row r="23" spans="1:17" x14ac:dyDescent="0.25">
      <c r="A23" s="6" t="s">
        <v>19</v>
      </c>
      <c r="B23" s="65">
        <v>11</v>
      </c>
      <c r="C23" s="65">
        <v>2</v>
      </c>
      <c r="D23" s="65">
        <v>0</v>
      </c>
      <c r="E23" s="66">
        <v>2</v>
      </c>
      <c r="F23" s="65">
        <v>27</v>
      </c>
      <c r="G23" s="65">
        <v>1</v>
      </c>
      <c r="H23" s="65">
        <v>0</v>
      </c>
      <c r="I23" s="66">
        <v>5</v>
      </c>
      <c r="J23" s="65">
        <v>0</v>
      </c>
      <c r="K23" s="65">
        <v>0</v>
      </c>
      <c r="L23" s="65">
        <v>0</v>
      </c>
      <c r="M23" s="66">
        <v>0</v>
      </c>
      <c r="N23" s="67">
        <v>2</v>
      </c>
      <c r="O23" s="65">
        <v>0</v>
      </c>
      <c r="P23" s="65">
        <v>0</v>
      </c>
      <c r="Q23" s="68">
        <v>0</v>
      </c>
    </row>
    <row r="24" spans="1:17" x14ac:dyDescent="0.25">
      <c r="A24" s="6" t="s">
        <v>20</v>
      </c>
      <c r="B24" s="65">
        <v>15</v>
      </c>
      <c r="C24" s="65">
        <v>0</v>
      </c>
      <c r="D24" s="65">
        <v>0</v>
      </c>
      <c r="E24" s="66">
        <v>0</v>
      </c>
      <c r="F24" s="65">
        <v>37</v>
      </c>
      <c r="G24" s="65">
        <v>0</v>
      </c>
      <c r="H24" s="65">
        <v>0</v>
      </c>
      <c r="I24" s="66">
        <v>3</v>
      </c>
      <c r="J24" s="65">
        <v>0</v>
      </c>
      <c r="K24" s="65">
        <v>0</v>
      </c>
      <c r="L24" s="65">
        <v>0</v>
      </c>
      <c r="M24" s="66">
        <v>0</v>
      </c>
      <c r="N24" s="67">
        <v>2</v>
      </c>
      <c r="O24" s="65">
        <v>0</v>
      </c>
      <c r="P24" s="65">
        <v>0</v>
      </c>
      <c r="Q24" s="68">
        <v>0</v>
      </c>
    </row>
    <row r="25" spans="1:17" x14ac:dyDescent="0.25">
      <c r="A25" s="6" t="s">
        <v>21</v>
      </c>
      <c r="B25" s="65">
        <v>19</v>
      </c>
      <c r="C25" s="65">
        <v>0</v>
      </c>
      <c r="D25" s="65">
        <v>0</v>
      </c>
      <c r="E25" s="66">
        <v>1</v>
      </c>
      <c r="F25" s="65">
        <v>32</v>
      </c>
      <c r="G25" s="65">
        <v>0</v>
      </c>
      <c r="H25" s="65">
        <v>0</v>
      </c>
      <c r="I25" s="66">
        <v>5</v>
      </c>
      <c r="J25" s="65">
        <v>0</v>
      </c>
      <c r="K25" s="65">
        <v>0</v>
      </c>
      <c r="L25" s="65">
        <v>0</v>
      </c>
      <c r="M25" s="66">
        <v>0</v>
      </c>
      <c r="N25" s="67">
        <v>3</v>
      </c>
      <c r="O25" s="65">
        <v>0</v>
      </c>
      <c r="P25" s="65">
        <v>0</v>
      </c>
      <c r="Q25" s="68">
        <v>0</v>
      </c>
    </row>
    <row r="26" spans="1:17" x14ac:dyDescent="0.25">
      <c r="A26" s="6" t="s">
        <v>22</v>
      </c>
      <c r="B26" s="65">
        <v>9</v>
      </c>
      <c r="C26" s="65">
        <v>0</v>
      </c>
      <c r="D26" s="65">
        <v>0</v>
      </c>
      <c r="E26" s="66">
        <v>2</v>
      </c>
      <c r="F26" s="65">
        <v>55</v>
      </c>
      <c r="G26" s="65">
        <v>1</v>
      </c>
      <c r="H26" s="65">
        <v>0</v>
      </c>
      <c r="I26" s="66">
        <v>2</v>
      </c>
      <c r="J26" s="65">
        <v>0</v>
      </c>
      <c r="K26" s="65">
        <v>0</v>
      </c>
      <c r="L26" s="65">
        <v>0</v>
      </c>
      <c r="M26" s="66">
        <v>1</v>
      </c>
      <c r="N26" s="67">
        <v>4</v>
      </c>
      <c r="O26" s="65">
        <v>0</v>
      </c>
      <c r="P26" s="65">
        <v>0</v>
      </c>
      <c r="Q26" s="68">
        <v>1</v>
      </c>
    </row>
    <row r="27" spans="1:17" x14ac:dyDescent="0.25">
      <c r="A27" s="6" t="s">
        <v>23</v>
      </c>
      <c r="B27" s="65">
        <v>11</v>
      </c>
      <c r="C27" s="65">
        <v>1</v>
      </c>
      <c r="D27" s="65">
        <v>0</v>
      </c>
      <c r="E27" s="66">
        <v>1</v>
      </c>
      <c r="F27" s="65">
        <v>44</v>
      </c>
      <c r="G27" s="65">
        <v>1</v>
      </c>
      <c r="H27" s="65">
        <v>0</v>
      </c>
      <c r="I27" s="66">
        <v>4</v>
      </c>
      <c r="J27" s="65">
        <v>0</v>
      </c>
      <c r="K27" s="65">
        <v>0</v>
      </c>
      <c r="L27" s="65">
        <v>0</v>
      </c>
      <c r="M27" s="66">
        <v>0</v>
      </c>
      <c r="N27" s="67">
        <v>1</v>
      </c>
      <c r="O27" s="65">
        <v>0</v>
      </c>
      <c r="P27" s="65">
        <v>0</v>
      </c>
      <c r="Q27" s="68">
        <v>0</v>
      </c>
    </row>
    <row r="28" spans="1:17" x14ac:dyDescent="0.25">
      <c r="A28" s="6" t="s">
        <v>24</v>
      </c>
      <c r="B28" s="65">
        <v>19</v>
      </c>
      <c r="C28" s="65">
        <v>0</v>
      </c>
      <c r="D28" s="65">
        <v>0</v>
      </c>
      <c r="E28" s="66">
        <v>2</v>
      </c>
      <c r="F28" s="65">
        <v>30</v>
      </c>
      <c r="G28" s="65">
        <v>0</v>
      </c>
      <c r="H28" s="65">
        <v>1</v>
      </c>
      <c r="I28" s="66">
        <v>6</v>
      </c>
      <c r="J28" s="65">
        <v>1</v>
      </c>
      <c r="K28" s="65">
        <v>0</v>
      </c>
      <c r="L28" s="65">
        <v>0</v>
      </c>
      <c r="M28" s="66">
        <v>0</v>
      </c>
      <c r="N28" s="67">
        <v>6</v>
      </c>
      <c r="O28" s="65">
        <v>1</v>
      </c>
      <c r="P28" s="65">
        <v>0</v>
      </c>
      <c r="Q28" s="68">
        <v>0</v>
      </c>
    </row>
    <row r="29" spans="1:17" x14ac:dyDescent="0.25">
      <c r="A29" s="6" t="s">
        <v>25</v>
      </c>
      <c r="B29" s="65">
        <v>17</v>
      </c>
      <c r="C29" s="65">
        <v>0</v>
      </c>
      <c r="D29" s="65">
        <v>0</v>
      </c>
      <c r="E29" s="66">
        <v>0</v>
      </c>
      <c r="F29" s="65">
        <v>46</v>
      </c>
      <c r="G29" s="65">
        <v>1</v>
      </c>
      <c r="H29" s="65">
        <v>0</v>
      </c>
      <c r="I29" s="66">
        <v>1</v>
      </c>
      <c r="J29" s="65">
        <v>2</v>
      </c>
      <c r="K29" s="65">
        <v>0</v>
      </c>
      <c r="L29" s="65">
        <v>0</v>
      </c>
      <c r="M29" s="66">
        <v>0</v>
      </c>
      <c r="N29" s="67">
        <v>3</v>
      </c>
      <c r="O29" s="65">
        <v>0</v>
      </c>
      <c r="P29" s="65">
        <v>0</v>
      </c>
      <c r="Q29" s="68">
        <v>1</v>
      </c>
    </row>
    <row r="30" spans="1:17" x14ac:dyDescent="0.25">
      <c r="A30" s="6" t="s">
        <v>26</v>
      </c>
      <c r="B30" s="65">
        <v>29</v>
      </c>
      <c r="C30" s="65">
        <v>1</v>
      </c>
      <c r="D30" s="65">
        <v>0</v>
      </c>
      <c r="E30" s="66">
        <v>0</v>
      </c>
      <c r="F30" s="65">
        <v>54</v>
      </c>
      <c r="G30" s="65">
        <v>0</v>
      </c>
      <c r="H30" s="65">
        <v>0</v>
      </c>
      <c r="I30" s="66">
        <v>3</v>
      </c>
      <c r="J30" s="65">
        <v>0</v>
      </c>
      <c r="K30" s="65">
        <v>0</v>
      </c>
      <c r="L30" s="65">
        <v>0</v>
      </c>
      <c r="M30" s="66">
        <v>0</v>
      </c>
      <c r="N30" s="67">
        <v>5</v>
      </c>
      <c r="O30" s="65">
        <v>0</v>
      </c>
      <c r="P30" s="65">
        <v>0</v>
      </c>
      <c r="Q30" s="68">
        <v>0</v>
      </c>
    </row>
    <row r="31" spans="1:17" x14ac:dyDescent="0.25">
      <c r="A31" s="6" t="s">
        <v>27</v>
      </c>
      <c r="B31" s="65">
        <v>11</v>
      </c>
      <c r="C31" s="65">
        <v>1</v>
      </c>
      <c r="D31" s="65">
        <v>0</v>
      </c>
      <c r="E31" s="66">
        <v>0</v>
      </c>
      <c r="F31" s="65">
        <v>41</v>
      </c>
      <c r="G31" s="65">
        <v>1</v>
      </c>
      <c r="H31" s="65">
        <v>0</v>
      </c>
      <c r="I31" s="66">
        <v>1</v>
      </c>
      <c r="J31" s="65">
        <v>0</v>
      </c>
      <c r="K31" s="65">
        <v>0</v>
      </c>
      <c r="L31" s="65">
        <v>0</v>
      </c>
      <c r="M31" s="66">
        <v>0</v>
      </c>
      <c r="N31" s="67">
        <v>2</v>
      </c>
      <c r="O31" s="65">
        <v>0</v>
      </c>
      <c r="P31" s="65">
        <v>0</v>
      </c>
      <c r="Q31" s="68">
        <v>0</v>
      </c>
    </row>
    <row r="32" spans="1:17" x14ac:dyDescent="0.25">
      <c r="A32" s="6" t="s">
        <v>28</v>
      </c>
      <c r="B32" s="65">
        <v>9</v>
      </c>
      <c r="C32" s="65">
        <v>1</v>
      </c>
      <c r="D32" s="65">
        <v>0</v>
      </c>
      <c r="E32" s="66">
        <v>0</v>
      </c>
      <c r="F32" s="65">
        <v>34</v>
      </c>
      <c r="G32" s="65">
        <v>0</v>
      </c>
      <c r="H32" s="65">
        <v>0</v>
      </c>
      <c r="I32" s="66">
        <v>2</v>
      </c>
      <c r="J32" s="65">
        <v>0</v>
      </c>
      <c r="K32" s="65">
        <v>0</v>
      </c>
      <c r="L32" s="65">
        <v>0</v>
      </c>
      <c r="M32" s="66">
        <v>0</v>
      </c>
      <c r="N32" s="67">
        <v>4</v>
      </c>
      <c r="O32" s="65">
        <v>1</v>
      </c>
      <c r="P32" s="65">
        <v>0</v>
      </c>
      <c r="Q32" s="68">
        <v>0</v>
      </c>
    </row>
    <row r="33" spans="1:23" x14ac:dyDescent="0.25">
      <c r="A33" s="6" t="s">
        <v>29</v>
      </c>
      <c r="B33" s="65">
        <v>16</v>
      </c>
      <c r="C33" s="65">
        <v>1</v>
      </c>
      <c r="D33" s="65">
        <v>0</v>
      </c>
      <c r="E33" s="66">
        <v>1</v>
      </c>
      <c r="F33" s="65">
        <v>52</v>
      </c>
      <c r="G33" s="65">
        <v>0</v>
      </c>
      <c r="H33" s="65">
        <v>0</v>
      </c>
      <c r="I33" s="66">
        <v>3</v>
      </c>
      <c r="J33" s="65">
        <v>1</v>
      </c>
      <c r="K33" s="65">
        <v>0</v>
      </c>
      <c r="L33" s="65">
        <v>0</v>
      </c>
      <c r="M33" s="66">
        <v>0</v>
      </c>
      <c r="N33" s="67">
        <v>3</v>
      </c>
      <c r="O33" s="65">
        <v>0</v>
      </c>
      <c r="P33" s="65">
        <v>0</v>
      </c>
      <c r="Q33" s="80">
        <v>2</v>
      </c>
      <c r="R33" s="98"/>
      <c r="S33" s="98"/>
      <c r="T33" s="98"/>
      <c r="U33" s="98"/>
      <c r="V33" s="98"/>
      <c r="W33" s="98"/>
    </row>
    <row r="34" spans="1:23" x14ac:dyDescent="0.25">
      <c r="A34" s="6" t="s">
        <v>30</v>
      </c>
      <c r="B34" s="65">
        <v>12</v>
      </c>
      <c r="C34" s="77">
        <v>0</v>
      </c>
      <c r="D34" s="65">
        <v>0</v>
      </c>
      <c r="E34" s="66">
        <v>0</v>
      </c>
      <c r="F34" s="65">
        <v>34</v>
      </c>
      <c r="G34" s="65">
        <v>0</v>
      </c>
      <c r="H34" s="65">
        <v>0</v>
      </c>
      <c r="I34" s="66">
        <v>3</v>
      </c>
      <c r="J34" s="65">
        <v>1</v>
      </c>
      <c r="K34" s="65">
        <v>0</v>
      </c>
      <c r="L34" s="65">
        <v>0</v>
      </c>
      <c r="M34" s="66">
        <v>0</v>
      </c>
      <c r="N34" s="67">
        <v>1</v>
      </c>
      <c r="O34" s="65">
        <v>0</v>
      </c>
      <c r="P34" s="65">
        <v>0</v>
      </c>
      <c r="Q34" s="68">
        <v>0</v>
      </c>
    </row>
    <row r="35" spans="1:23" x14ac:dyDescent="0.25">
      <c r="A35" s="6" t="s">
        <v>31</v>
      </c>
      <c r="B35" s="65">
        <v>16</v>
      </c>
      <c r="C35" s="65">
        <v>0</v>
      </c>
      <c r="D35" s="65">
        <v>0</v>
      </c>
      <c r="E35" s="78">
        <v>1</v>
      </c>
      <c r="F35" s="77">
        <v>31</v>
      </c>
      <c r="G35" s="65">
        <v>0</v>
      </c>
      <c r="H35" s="65">
        <v>3</v>
      </c>
      <c r="I35" s="66">
        <v>0</v>
      </c>
      <c r="J35" s="65">
        <v>0</v>
      </c>
      <c r="K35" s="65">
        <v>0</v>
      </c>
      <c r="L35" s="65">
        <v>0</v>
      </c>
      <c r="M35" s="66">
        <v>0</v>
      </c>
      <c r="N35" s="67">
        <v>0</v>
      </c>
      <c r="O35" s="65">
        <v>0</v>
      </c>
      <c r="P35" s="65">
        <v>0</v>
      </c>
      <c r="Q35" s="68">
        <v>0</v>
      </c>
    </row>
    <row r="36" spans="1:23" x14ac:dyDescent="0.25">
      <c r="A36" s="6" t="s">
        <v>32</v>
      </c>
      <c r="B36" s="65">
        <v>29</v>
      </c>
      <c r="C36" s="65">
        <v>0</v>
      </c>
      <c r="D36" s="65">
        <v>0</v>
      </c>
      <c r="E36" s="66">
        <v>1</v>
      </c>
      <c r="F36" s="65">
        <v>48</v>
      </c>
      <c r="G36" s="65">
        <v>0</v>
      </c>
      <c r="H36" s="65">
        <v>0</v>
      </c>
      <c r="I36" s="66">
        <v>4</v>
      </c>
      <c r="J36" s="65">
        <v>1</v>
      </c>
      <c r="K36" s="65">
        <v>0</v>
      </c>
      <c r="L36" s="65">
        <v>0</v>
      </c>
      <c r="M36" s="66">
        <v>0</v>
      </c>
      <c r="N36" s="67">
        <v>6</v>
      </c>
      <c r="O36" s="65">
        <v>0</v>
      </c>
      <c r="P36" s="65">
        <v>0</v>
      </c>
      <c r="Q36" s="68">
        <v>0</v>
      </c>
    </row>
    <row r="37" spans="1:23" x14ac:dyDescent="0.25">
      <c r="A37" s="6" t="s">
        <v>33</v>
      </c>
      <c r="B37" s="65">
        <v>17</v>
      </c>
      <c r="C37" s="77">
        <v>0</v>
      </c>
      <c r="D37" s="65">
        <v>0</v>
      </c>
      <c r="E37" s="66">
        <v>1</v>
      </c>
      <c r="F37" s="65">
        <v>52</v>
      </c>
      <c r="G37" s="65">
        <v>1</v>
      </c>
      <c r="H37" s="65">
        <v>0</v>
      </c>
      <c r="I37" s="66">
        <v>3</v>
      </c>
      <c r="J37" s="65">
        <v>0</v>
      </c>
      <c r="K37" s="65">
        <v>0</v>
      </c>
      <c r="L37" s="65">
        <v>0</v>
      </c>
      <c r="M37" s="66">
        <v>0</v>
      </c>
      <c r="N37" s="67">
        <v>3</v>
      </c>
      <c r="O37" s="65">
        <v>1</v>
      </c>
      <c r="P37" s="65">
        <v>0</v>
      </c>
      <c r="Q37" s="68">
        <v>2</v>
      </c>
    </row>
    <row r="38" spans="1:23" x14ac:dyDescent="0.25">
      <c r="A38" s="6" t="s">
        <v>34</v>
      </c>
      <c r="B38" s="65">
        <v>15</v>
      </c>
      <c r="C38" s="65">
        <v>1</v>
      </c>
      <c r="D38" s="65">
        <v>0</v>
      </c>
      <c r="E38" s="66">
        <v>4</v>
      </c>
      <c r="F38" s="65">
        <v>47</v>
      </c>
      <c r="G38" s="65">
        <v>0</v>
      </c>
      <c r="H38" s="65">
        <v>0</v>
      </c>
      <c r="I38" s="66">
        <v>4</v>
      </c>
      <c r="J38" s="65">
        <v>2</v>
      </c>
      <c r="K38" s="65">
        <v>0</v>
      </c>
      <c r="L38" s="65">
        <v>0</v>
      </c>
      <c r="M38" s="66">
        <v>0</v>
      </c>
      <c r="N38" s="67">
        <v>3</v>
      </c>
      <c r="O38" s="65">
        <v>0</v>
      </c>
      <c r="P38" s="65">
        <v>0</v>
      </c>
      <c r="Q38" s="68">
        <v>0</v>
      </c>
    </row>
    <row r="39" spans="1:23" x14ac:dyDescent="0.25">
      <c r="A39" s="6" t="s">
        <v>35</v>
      </c>
      <c r="B39" s="65">
        <v>21</v>
      </c>
      <c r="C39" s="65">
        <v>0</v>
      </c>
      <c r="D39" s="65">
        <v>0</v>
      </c>
      <c r="E39" s="66">
        <v>0</v>
      </c>
      <c r="F39" s="65">
        <v>52</v>
      </c>
      <c r="G39" s="65">
        <v>0</v>
      </c>
      <c r="H39" s="65">
        <v>0</v>
      </c>
      <c r="I39" s="66">
        <v>1</v>
      </c>
      <c r="J39" s="65">
        <v>1</v>
      </c>
      <c r="K39" s="65">
        <v>0</v>
      </c>
      <c r="L39" s="65">
        <v>0</v>
      </c>
      <c r="M39" s="66">
        <v>0</v>
      </c>
      <c r="N39" s="67">
        <v>6</v>
      </c>
      <c r="O39" s="65">
        <v>0</v>
      </c>
      <c r="P39" s="65">
        <v>0</v>
      </c>
      <c r="Q39" s="68">
        <v>0</v>
      </c>
    </row>
    <row r="40" spans="1:23" x14ac:dyDescent="0.25">
      <c r="A40" s="6" t="s">
        <v>36</v>
      </c>
      <c r="B40" s="65">
        <v>19</v>
      </c>
      <c r="C40" s="65">
        <v>0</v>
      </c>
      <c r="D40" s="65">
        <v>1</v>
      </c>
      <c r="E40" s="66">
        <v>2</v>
      </c>
      <c r="F40" s="65">
        <v>31</v>
      </c>
      <c r="G40" s="65">
        <v>1</v>
      </c>
      <c r="H40" s="65">
        <v>0</v>
      </c>
      <c r="I40" s="66">
        <v>3</v>
      </c>
      <c r="J40" s="65">
        <v>1</v>
      </c>
      <c r="K40" s="65">
        <v>0</v>
      </c>
      <c r="L40" s="65">
        <v>0</v>
      </c>
      <c r="M40" s="66">
        <v>0</v>
      </c>
      <c r="N40" s="67">
        <v>2</v>
      </c>
      <c r="O40" s="65">
        <v>1</v>
      </c>
      <c r="P40" s="65">
        <v>0</v>
      </c>
      <c r="Q40" s="68">
        <v>0</v>
      </c>
    </row>
    <row r="41" spans="1:23" x14ac:dyDescent="0.25">
      <c r="A41" s="6" t="s">
        <v>37</v>
      </c>
      <c r="B41" s="65">
        <v>15</v>
      </c>
      <c r="C41" s="65">
        <v>0</v>
      </c>
      <c r="D41" s="65">
        <v>0</v>
      </c>
      <c r="E41" s="66">
        <v>3</v>
      </c>
      <c r="F41" s="65">
        <v>38</v>
      </c>
      <c r="G41" s="65">
        <v>1</v>
      </c>
      <c r="H41" s="65">
        <v>0</v>
      </c>
      <c r="I41" s="66">
        <v>6</v>
      </c>
      <c r="J41" s="65">
        <v>0</v>
      </c>
      <c r="K41" s="65">
        <v>0</v>
      </c>
      <c r="L41" s="65">
        <v>0</v>
      </c>
      <c r="M41" s="66">
        <v>0</v>
      </c>
      <c r="N41" s="67">
        <v>1</v>
      </c>
      <c r="O41" s="65">
        <v>0</v>
      </c>
      <c r="P41" s="65">
        <v>0</v>
      </c>
      <c r="Q41" s="68">
        <v>2</v>
      </c>
    </row>
    <row r="42" spans="1:23" x14ac:dyDescent="0.25">
      <c r="A42" s="6" t="s">
        <v>38</v>
      </c>
      <c r="B42" s="65">
        <v>17</v>
      </c>
      <c r="C42" s="65">
        <v>0</v>
      </c>
      <c r="D42" s="65">
        <v>0</v>
      </c>
      <c r="E42" s="66">
        <v>1</v>
      </c>
      <c r="F42" s="65">
        <v>37</v>
      </c>
      <c r="G42" s="65">
        <v>1</v>
      </c>
      <c r="H42" s="65">
        <v>0</v>
      </c>
      <c r="I42" s="66">
        <v>2</v>
      </c>
      <c r="J42" s="65">
        <v>0</v>
      </c>
      <c r="K42" s="65">
        <v>0</v>
      </c>
      <c r="L42" s="65">
        <v>0</v>
      </c>
      <c r="M42" s="66">
        <v>0</v>
      </c>
      <c r="N42" s="67">
        <v>3</v>
      </c>
      <c r="O42" s="65">
        <v>0</v>
      </c>
      <c r="P42" s="65">
        <v>0</v>
      </c>
      <c r="Q42" s="68">
        <v>1</v>
      </c>
    </row>
    <row r="43" spans="1:23" x14ac:dyDescent="0.25">
      <c r="A43" s="6" t="s">
        <v>39</v>
      </c>
      <c r="B43" s="65">
        <v>22</v>
      </c>
      <c r="C43" s="65">
        <v>0</v>
      </c>
      <c r="D43" s="65">
        <v>0</v>
      </c>
      <c r="E43" s="66">
        <v>3</v>
      </c>
      <c r="F43" s="65">
        <v>65</v>
      </c>
      <c r="G43" s="65">
        <v>0</v>
      </c>
      <c r="H43" s="65">
        <v>0</v>
      </c>
      <c r="I43" s="66">
        <v>7</v>
      </c>
      <c r="J43" s="65">
        <v>1</v>
      </c>
      <c r="K43" s="65">
        <v>0</v>
      </c>
      <c r="L43" s="65">
        <v>0</v>
      </c>
      <c r="M43" s="66">
        <v>0</v>
      </c>
      <c r="N43" s="67">
        <v>4</v>
      </c>
      <c r="O43" s="65">
        <v>0</v>
      </c>
      <c r="P43" s="65">
        <v>0</v>
      </c>
      <c r="Q43" s="68">
        <v>0</v>
      </c>
    </row>
    <row r="44" spans="1:23" x14ac:dyDescent="0.25">
      <c r="A44" s="6" t="s">
        <v>40</v>
      </c>
      <c r="B44" s="65">
        <v>25</v>
      </c>
      <c r="C44" s="65">
        <v>0</v>
      </c>
      <c r="D44" s="65">
        <v>0</v>
      </c>
      <c r="E44" s="66">
        <v>1</v>
      </c>
      <c r="F44" s="65">
        <v>47</v>
      </c>
      <c r="G44" s="65">
        <v>3</v>
      </c>
      <c r="H44" s="65">
        <v>0</v>
      </c>
      <c r="I44" s="66">
        <v>5</v>
      </c>
      <c r="J44" s="65">
        <v>0</v>
      </c>
      <c r="K44" s="65">
        <v>0</v>
      </c>
      <c r="L44" s="65">
        <v>0</v>
      </c>
      <c r="M44" s="66">
        <v>0</v>
      </c>
      <c r="N44" s="67">
        <v>3</v>
      </c>
      <c r="O44" s="65">
        <v>0</v>
      </c>
      <c r="P44" s="65">
        <v>0</v>
      </c>
      <c r="Q44" s="68">
        <v>1</v>
      </c>
    </row>
    <row r="45" spans="1:23" x14ac:dyDescent="0.25">
      <c r="A45" s="6" t="s">
        <v>41</v>
      </c>
      <c r="B45" s="65">
        <v>37</v>
      </c>
      <c r="C45" s="65">
        <v>2</v>
      </c>
      <c r="D45" s="65">
        <v>0</v>
      </c>
      <c r="E45" s="66">
        <v>1</v>
      </c>
      <c r="F45" s="65">
        <v>50</v>
      </c>
      <c r="G45" s="65">
        <v>1</v>
      </c>
      <c r="H45" s="65">
        <v>0</v>
      </c>
      <c r="I45" s="66">
        <v>3</v>
      </c>
      <c r="J45" s="65">
        <v>1</v>
      </c>
      <c r="K45" s="65">
        <v>0</v>
      </c>
      <c r="L45" s="65">
        <v>0</v>
      </c>
      <c r="M45" s="66">
        <v>0</v>
      </c>
      <c r="N45" s="67">
        <v>3</v>
      </c>
      <c r="O45" s="65">
        <v>0</v>
      </c>
      <c r="P45" s="65">
        <v>0</v>
      </c>
      <c r="Q45" s="68">
        <v>1</v>
      </c>
    </row>
    <row r="46" spans="1:23" x14ac:dyDescent="0.25">
      <c r="A46" s="6" t="s">
        <v>42</v>
      </c>
      <c r="B46" s="65">
        <v>19</v>
      </c>
      <c r="C46" s="65">
        <v>1</v>
      </c>
      <c r="D46" s="65">
        <v>0</v>
      </c>
      <c r="E46" s="66">
        <v>1</v>
      </c>
      <c r="F46" s="65">
        <v>38</v>
      </c>
      <c r="G46" s="65">
        <v>1</v>
      </c>
      <c r="H46" s="65">
        <v>0</v>
      </c>
      <c r="I46" s="66">
        <v>5</v>
      </c>
      <c r="J46" s="65">
        <v>2</v>
      </c>
      <c r="K46" s="65">
        <v>0</v>
      </c>
      <c r="L46" s="65">
        <v>0</v>
      </c>
      <c r="M46" s="66">
        <v>0</v>
      </c>
      <c r="N46" s="67">
        <v>5</v>
      </c>
      <c r="O46" s="65">
        <v>1</v>
      </c>
      <c r="P46" s="65">
        <v>0</v>
      </c>
      <c r="Q46" s="68">
        <v>1</v>
      </c>
    </row>
    <row r="47" spans="1:23" x14ac:dyDescent="0.25">
      <c r="A47" s="6" t="s">
        <v>43</v>
      </c>
      <c r="B47" s="65">
        <v>22</v>
      </c>
      <c r="C47" s="65">
        <v>0</v>
      </c>
      <c r="D47" s="65">
        <v>0</v>
      </c>
      <c r="E47" s="66">
        <v>2</v>
      </c>
      <c r="F47" s="65">
        <v>51</v>
      </c>
      <c r="G47" s="65">
        <v>0</v>
      </c>
      <c r="H47" s="65">
        <v>0</v>
      </c>
      <c r="I47" s="66">
        <v>3</v>
      </c>
      <c r="J47" s="65">
        <v>0</v>
      </c>
      <c r="K47" s="65">
        <v>0</v>
      </c>
      <c r="L47" s="65">
        <v>0</v>
      </c>
      <c r="M47" s="66">
        <v>0</v>
      </c>
      <c r="N47" s="67">
        <v>5</v>
      </c>
      <c r="O47" s="65">
        <v>0</v>
      </c>
      <c r="P47" s="65">
        <v>0</v>
      </c>
      <c r="Q47" s="68">
        <v>0</v>
      </c>
    </row>
    <row r="48" spans="1:23" x14ac:dyDescent="0.25">
      <c r="A48" s="6" t="s">
        <v>44</v>
      </c>
      <c r="B48" s="77">
        <v>8</v>
      </c>
      <c r="C48" s="65">
        <v>0</v>
      </c>
      <c r="D48" s="65">
        <v>0</v>
      </c>
      <c r="E48" s="66">
        <v>0</v>
      </c>
      <c r="F48" s="65">
        <v>45</v>
      </c>
      <c r="G48" s="65">
        <v>0</v>
      </c>
      <c r="H48" s="65">
        <v>0</v>
      </c>
      <c r="I48" s="66">
        <v>6</v>
      </c>
      <c r="J48" s="65">
        <v>0</v>
      </c>
      <c r="K48" s="65">
        <v>0</v>
      </c>
      <c r="L48" s="65">
        <v>1</v>
      </c>
      <c r="M48" s="66">
        <v>1</v>
      </c>
      <c r="N48" s="67">
        <v>7</v>
      </c>
      <c r="O48" s="65">
        <v>0</v>
      </c>
      <c r="P48" s="65">
        <v>0</v>
      </c>
      <c r="Q48" s="68">
        <v>1</v>
      </c>
    </row>
    <row r="49" spans="1:18" x14ac:dyDescent="0.25">
      <c r="A49" s="6" t="s">
        <v>45</v>
      </c>
      <c r="B49" s="65">
        <v>22</v>
      </c>
      <c r="C49" s="65">
        <v>0</v>
      </c>
      <c r="D49" s="65">
        <v>0</v>
      </c>
      <c r="E49" s="66">
        <v>0</v>
      </c>
      <c r="F49" s="65">
        <v>59</v>
      </c>
      <c r="G49" s="65">
        <v>1</v>
      </c>
      <c r="H49" s="65">
        <v>0</v>
      </c>
      <c r="I49" s="66">
        <v>5</v>
      </c>
      <c r="J49" s="65">
        <v>1</v>
      </c>
      <c r="K49" s="65">
        <v>0</v>
      </c>
      <c r="L49" s="65">
        <v>0</v>
      </c>
      <c r="M49" s="66">
        <v>0</v>
      </c>
      <c r="N49" s="67">
        <v>3</v>
      </c>
      <c r="O49" s="65">
        <v>0</v>
      </c>
      <c r="P49" s="65">
        <v>0</v>
      </c>
      <c r="Q49" s="68">
        <v>2</v>
      </c>
    </row>
    <row r="50" spans="1:18" x14ac:dyDescent="0.25">
      <c r="A50" s="6" t="s">
        <v>46</v>
      </c>
      <c r="B50" s="65">
        <v>28</v>
      </c>
      <c r="C50" s="65">
        <v>0</v>
      </c>
      <c r="D50" s="65">
        <v>0</v>
      </c>
      <c r="E50" s="66">
        <v>0</v>
      </c>
      <c r="F50" s="65">
        <v>59</v>
      </c>
      <c r="G50" s="65">
        <v>2</v>
      </c>
      <c r="H50" s="65">
        <v>0</v>
      </c>
      <c r="I50" s="66">
        <v>3</v>
      </c>
      <c r="J50" s="65">
        <v>0</v>
      </c>
      <c r="K50" s="65">
        <v>0</v>
      </c>
      <c r="L50" s="65">
        <v>0</v>
      </c>
      <c r="M50" s="66">
        <v>0</v>
      </c>
      <c r="N50" s="67">
        <v>6</v>
      </c>
      <c r="O50" s="65">
        <v>0</v>
      </c>
      <c r="P50" s="65">
        <v>0</v>
      </c>
      <c r="Q50" s="68">
        <v>0</v>
      </c>
    </row>
    <row r="51" spans="1:18" x14ac:dyDescent="0.25">
      <c r="A51" s="6" t="s">
        <v>47</v>
      </c>
      <c r="B51" s="65">
        <v>24</v>
      </c>
      <c r="C51" s="65">
        <v>0</v>
      </c>
      <c r="D51" s="65">
        <v>0</v>
      </c>
      <c r="E51" s="66">
        <v>1</v>
      </c>
      <c r="F51" s="65">
        <v>82</v>
      </c>
      <c r="G51" s="65">
        <v>0</v>
      </c>
      <c r="H51" s="65">
        <v>0</v>
      </c>
      <c r="I51" s="66">
        <v>1</v>
      </c>
      <c r="J51" s="65">
        <v>0</v>
      </c>
      <c r="K51" s="65">
        <v>0</v>
      </c>
      <c r="L51" s="65">
        <v>0</v>
      </c>
      <c r="M51" s="66">
        <v>0</v>
      </c>
      <c r="N51" s="67">
        <v>8</v>
      </c>
      <c r="O51" s="65">
        <v>1</v>
      </c>
      <c r="P51" s="65">
        <v>0</v>
      </c>
      <c r="Q51" s="68">
        <v>0</v>
      </c>
    </row>
    <row r="52" spans="1:18" x14ac:dyDescent="0.25">
      <c r="A52" s="6" t="s">
        <v>48</v>
      </c>
      <c r="B52" s="65">
        <v>20</v>
      </c>
      <c r="C52" s="65">
        <v>1</v>
      </c>
      <c r="D52" s="65">
        <v>0</v>
      </c>
      <c r="E52" s="66">
        <v>0</v>
      </c>
      <c r="F52" s="65">
        <v>78</v>
      </c>
      <c r="G52" s="65">
        <v>0</v>
      </c>
      <c r="H52" s="65">
        <v>0</v>
      </c>
      <c r="I52" s="66">
        <v>2</v>
      </c>
      <c r="J52" s="65">
        <v>0</v>
      </c>
      <c r="K52" s="65">
        <v>0</v>
      </c>
      <c r="L52" s="65">
        <v>0</v>
      </c>
      <c r="M52" s="66">
        <v>0</v>
      </c>
      <c r="N52" s="67">
        <v>5</v>
      </c>
      <c r="O52" s="65">
        <v>0</v>
      </c>
      <c r="P52" s="65">
        <v>0</v>
      </c>
      <c r="Q52" s="68">
        <v>0</v>
      </c>
    </row>
    <row r="53" spans="1:18" x14ac:dyDescent="0.25">
      <c r="A53" s="6" t="s">
        <v>49</v>
      </c>
      <c r="B53" s="65">
        <v>33</v>
      </c>
      <c r="C53" s="65">
        <v>1</v>
      </c>
      <c r="D53" s="65">
        <v>0</v>
      </c>
      <c r="E53" s="66">
        <v>0</v>
      </c>
      <c r="F53" s="65">
        <v>81</v>
      </c>
      <c r="G53" s="65">
        <v>1</v>
      </c>
      <c r="H53" s="65">
        <v>2</v>
      </c>
      <c r="I53" s="66">
        <v>3</v>
      </c>
      <c r="J53" s="65">
        <v>0</v>
      </c>
      <c r="K53" s="65">
        <v>0</v>
      </c>
      <c r="L53" s="65">
        <v>0</v>
      </c>
      <c r="M53" s="66">
        <v>0</v>
      </c>
      <c r="N53" s="67">
        <v>6</v>
      </c>
      <c r="O53" s="65">
        <v>0</v>
      </c>
      <c r="P53" s="65">
        <v>0</v>
      </c>
      <c r="Q53" s="68">
        <v>0</v>
      </c>
    </row>
    <row r="54" spans="1:18" x14ac:dyDescent="0.25">
      <c r="A54" s="6" t="s">
        <v>50</v>
      </c>
      <c r="B54" s="65">
        <v>34</v>
      </c>
      <c r="C54" s="65">
        <v>0</v>
      </c>
      <c r="D54" s="65">
        <v>0</v>
      </c>
      <c r="E54" s="66">
        <v>0</v>
      </c>
      <c r="F54" s="65">
        <v>94</v>
      </c>
      <c r="G54" s="65">
        <v>1</v>
      </c>
      <c r="H54" s="65">
        <v>0</v>
      </c>
      <c r="I54" s="66">
        <v>0</v>
      </c>
      <c r="J54" s="65">
        <v>1</v>
      </c>
      <c r="K54" s="65">
        <v>0</v>
      </c>
      <c r="L54" s="65">
        <v>0</v>
      </c>
      <c r="M54" s="66">
        <v>0</v>
      </c>
      <c r="N54" s="67">
        <v>5</v>
      </c>
      <c r="O54" s="65">
        <v>0</v>
      </c>
      <c r="P54" s="65">
        <v>0</v>
      </c>
      <c r="Q54" s="68">
        <v>2</v>
      </c>
    </row>
    <row r="55" spans="1:18" x14ac:dyDescent="0.25">
      <c r="A55" s="6" t="s">
        <v>51</v>
      </c>
      <c r="B55" s="65">
        <v>18</v>
      </c>
      <c r="C55" s="65">
        <v>1</v>
      </c>
      <c r="D55" s="65">
        <v>0</v>
      </c>
      <c r="E55" s="66">
        <v>1</v>
      </c>
      <c r="F55" s="65">
        <v>65</v>
      </c>
      <c r="G55" s="65">
        <v>2</v>
      </c>
      <c r="H55" s="65">
        <v>0</v>
      </c>
      <c r="I55" s="66">
        <v>1</v>
      </c>
      <c r="J55" s="65">
        <v>0</v>
      </c>
      <c r="K55" s="65">
        <v>0</v>
      </c>
      <c r="L55" s="65">
        <v>0</v>
      </c>
      <c r="M55" s="66">
        <v>0</v>
      </c>
      <c r="N55" s="67">
        <v>5</v>
      </c>
      <c r="O55" s="65">
        <v>0</v>
      </c>
      <c r="P55" s="65">
        <v>0</v>
      </c>
      <c r="Q55" s="68">
        <v>1</v>
      </c>
      <c r="R55" s="98"/>
    </row>
    <row r="56" spans="1:18" x14ac:dyDescent="0.25">
      <c r="A56" s="6" t="s">
        <v>52</v>
      </c>
      <c r="B56" s="65">
        <v>31</v>
      </c>
      <c r="C56" s="65">
        <v>0</v>
      </c>
      <c r="D56" s="65">
        <v>0</v>
      </c>
      <c r="E56" s="66">
        <v>0</v>
      </c>
      <c r="F56" s="65">
        <v>89</v>
      </c>
      <c r="G56" s="65">
        <v>0</v>
      </c>
      <c r="H56" s="65">
        <v>0</v>
      </c>
      <c r="I56" s="66">
        <v>1</v>
      </c>
      <c r="J56" s="65">
        <v>0</v>
      </c>
      <c r="K56" s="65">
        <v>0</v>
      </c>
      <c r="L56" s="65">
        <v>0</v>
      </c>
      <c r="M56" s="66">
        <v>0</v>
      </c>
      <c r="N56" s="67">
        <v>6</v>
      </c>
      <c r="O56" s="65">
        <v>0</v>
      </c>
      <c r="P56" s="65">
        <v>0</v>
      </c>
      <c r="Q56" s="68">
        <v>0</v>
      </c>
    </row>
    <row r="57" spans="1:18" x14ac:dyDescent="0.25">
      <c r="A57" s="6" t="s">
        <v>53</v>
      </c>
      <c r="B57" s="65">
        <v>17</v>
      </c>
      <c r="C57" s="65">
        <v>0</v>
      </c>
      <c r="D57" s="65">
        <v>0</v>
      </c>
      <c r="E57" s="66">
        <v>0</v>
      </c>
      <c r="F57" s="65">
        <v>61</v>
      </c>
      <c r="G57" s="65">
        <v>0</v>
      </c>
      <c r="H57" s="65">
        <v>0</v>
      </c>
      <c r="I57" s="66">
        <v>1</v>
      </c>
      <c r="J57" s="65">
        <v>1</v>
      </c>
      <c r="K57" s="65">
        <v>0</v>
      </c>
      <c r="L57" s="65">
        <v>0</v>
      </c>
      <c r="M57" s="66">
        <v>0</v>
      </c>
      <c r="N57" s="67">
        <v>4</v>
      </c>
      <c r="O57" s="65">
        <v>0</v>
      </c>
      <c r="P57" s="65">
        <v>0</v>
      </c>
      <c r="Q57" s="68">
        <v>0</v>
      </c>
    </row>
    <row r="58" spans="1:18" x14ac:dyDescent="0.25">
      <c r="A58" s="6" t="s">
        <v>54</v>
      </c>
      <c r="B58" s="65"/>
      <c r="C58" s="65"/>
      <c r="D58" s="65"/>
      <c r="E58" s="66"/>
      <c r="F58" s="65"/>
      <c r="G58" s="65"/>
      <c r="H58" s="65"/>
      <c r="I58" s="66"/>
      <c r="J58" s="65"/>
      <c r="K58" s="65"/>
      <c r="L58" s="65"/>
      <c r="M58" s="66"/>
      <c r="N58" s="67"/>
      <c r="O58" s="65"/>
      <c r="P58" s="65"/>
      <c r="Q58" s="68"/>
    </row>
    <row r="59" spans="1:18" x14ac:dyDescent="0.25">
      <c r="A59" s="6" t="s">
        <v>55</v>
      </c>
      <c r="B59" s="65"/>
      <c r="C59" s="65"/>
      <c r="D59" s="65"/>
      <c r="E59" s="66"/>
      <c r="F59" s="65"/>
      <c r="G59" s="65"/>
      <c r="H59" s="65"/>
      <c r="I59" s="66"/>
      <c r="J59" s="65"/>
      <c r="K59" s="65"/>
      <c r="L59" s="65"/>
      <c r="M59" s="66"/>
      <c r="N59" s="67"/>
      <c r="O59" s="65"/>
      <c r="P59" s="65"/>
      <c r="Q59" s="68"/>
      <c r="R59" s="4"/>
    </row>
    <row r="60" spans="1:18" x14ac:dyDescent="0.25">
      <c r="A60" s="6" t="s">
        <v>56</v>
      </c>
      <c r="B60" s="65"/>
      <c r="C60" s="65"/>
      <c r="D60" s="65"/>
      <c r="E60" s="66"/>
      <c r="F60" s="65"/>
      <c r="G60" s="65"/>
      <c r="H60" s="65"/>
      <c r="I60" s="66"/>
      <c r="J60" s="65"/>
      <c r="K60" s="65"/>
      <c r="L60" s="65"/>
      <c r="M60" s="66"/>
      <c r="N60" s="67"/>
      <c r="O60" s="65"/>
      <c r="P60" s="65"/>
      <c r="Q60" s="68"/>
    </row>
    <row r="61" spans="1:18" x14ac:dyDescent="0.25">
      <c r="A61" s="6" t="s">
        <v>57</v>
      </c>
      <c r="B61" s="65"/>
      <c r="C61" s="65"/>
      <c r="D61" s="65"/>
      <c r="E61" s="66"/>
      <c r="F61" s="65"/>
      <c r="G61" s="65"/>
      <c r="H61" s="65"/>
      <c r="I61" s="66"/>
      <c r="J61" s="65"/>
      <c r="K61" s="65"/>
      <c r="L61" s="65"/>
      <c r="M61" s="66"/>
      <c r="N61" s="67"/>
      <c r="O61" s="65"/>
      <c r="P61" s="65"/>
      <c r="Q61" s="68"/>
    </row>
    <row r="62" spans="1:18" x14ac:dyDescent="0.25">
      <c r="A62" s="6" t="s">
        <v>121</v>
      </c>
      <c r="B62" s="65"/>
      <c r="C62" s="65"/>
      <c r="D62" s="65"/>
      <c r="E62" s="66"/>
      <c r="F62" s="65"/>
      <c r="G62" s="65"/>
      <c r="H62" s="65"/>
      <c r="I62" s="66"/>
      <c r="J62" s="65"/>
      <c r="K62" s="65"/>
      <c r="L62" s="65"/>
      <c r="M62" s="66"/>
      <c r="N62" s="67"/>
      <c r="O62" s="65"/>
      <c r="P62" s="65"/>
      <c r="Q62" s="68"/>
    </row>
    <row r="63" spans="1:18" x14ac:dyDescent="0.25">
      <c r="A63" s="6" t="s">
        <v>122</v>
      </c>
      <c r="B63" s="65"/>
      <c r="C63" s="65"/>
      <c r="D63" s="65"/>
      <c r="E63" s="66"/>
      <c r="F63" s="65"/>
      <c r="G63" s="65"/>
      <c r="H63" s="65"/>
      <c r="I63" s="66"/>
      <c r="J63" s="65"/>
      <c r="K63" s="65"/>
      <c r="L63" s="65"/>
      <c r="M63" s="66"/>
      <c r="N63" s="67"/>
      <c r="O63" s="65"/>
      <c r="P63" s="65"/>
      <c r="Q63" s="68"/>
    </row>
    <row r="64" spans="1:18" x14ac:dyDescent="0.25">
      <c r="A64" s="6" t="s">
        <v>123</v>
      </c>
      <c r="B64" s="65"/>
      <c r="C64" s="65"/>
      <c r="D64" s="65"/>
      <c r="E64" s="66"/>
      <c r="F64" s="65"/>
      <c r="G64" s="65"/>
      <c r="H64" s="65"/>
      <c r="I64" s="66"/>
      <c r="J64" s="65"/>
      <c r="K64" s="65"/>
      <c r="L64" s="65"/>
      <c r="M64" s="66"/>
      <c r="N64" s="67"/>
      <c r="O64" s="65"/>
      <c r="P64" s="65"/>
      <c r="Q64" s="68"/>
    </row>
    <row r="65" spans="1:17" x14ac:dyDescent="0.25">
      <c r="A65" s="6" t="s">
        <v>124</v>
      </c>
      <c r="B65" s="65"/>
      <c r="C65" s="65"/>
      <c r="D65" s="65"/>
      <c r="E65" s="66"/>
      <c r="F65" s="65"/>
      <c r="G65" s="65"/>
      <c r="H65" s="65"/>
      <c r="I65" s="66"/>
      <c r="J65" s="65"/>
      <c r="K65" s="65"/>
      <c r="L65" s="65"/>
      <c r="M65" s="66"/>
      <c r="N65" s="67"/>
      <c r="O65" s="65"/>
      <c r="P65" s="65"/>
      <c r="Q65" s="68"/>
    </row>
    <row r="66" spans="1:17" x14ac:dyDescent="0.25">
      <c r="A66" s="6" t="s">
        <v>125</v>
      </c>
      <c r="B66" s="65"/>
      <c r="C66" s="65"/>
      <c r="D66" s="65"/>
      <c r="E66" s="66"/>
      <c r="F66" s="65"/>
      <c r="G66" s="65"/>
      <c r="H66" s="65"/>
      <c r="I66" s="66"/>
      <c r="J66" s="65"/>
      <c r="K66" s="65"/>
      <c r="L66" s="65"/>
      <c r="M66" s="66"/>
      <c r="N66" s="67"/>
      <c r="O66" s="65"/>
      <c r="P66" s="65"/>
      <c r="Q66" s="68"/>
    </row>
    <row r="67" spans="1:17" x14ac:dyDescent="0.25">
      <c r="A67" s="6" t="s">
        <v>126</v>
      </c>
      <c r="B67" s="65"/>
      <c r="C67" s="65"/>
      <c r="D67" s="65"/>
      <c r="E67" s="66"/>
      <c r="F67" s="65"/>
      <c r="G67" s="65"/>
      <c r="H67" s="65"/>
      <c r="I67" s="66"/>
      <c r="J67" s="65"/>
      <c r="K67" s="65"/>
      <c r="L67" s="65"/>
      <c r="M67" s="66"/>
      <c r="N67" s="67"/>
      <c r="O67" s="65"/>
      <c r="P67" s="65"/>
      <c r="Q67" s="68"/>
    </row>
    <row r="68" spans="1:17" x14ac:dyDescent="0.25">
      <c r="A68" s="6" t="s">
        <v>127</v>
      </c>
      <c r="B68" s="65"/>
      <c r="C68" s="65"/>
      <c r="D68" s="65"/>
      <c r="E68" s="66"/>
      <c r="F68" s="65"/>
      <c r="G68" s="65"/>
      <c r="H68" s="65"/>
      <c r="I68" s="66"/>
      <c r="J68" s="65"/>
      <c r="K68" s="65"/>
      <c r="L68" s="65"/>
      <c r="M68" s="66"/>
      <c r="N68" s="67"/>
      <c r="O68" s="65"/>
      <c r="P68" s="65"/>
      <c r="Q68" s="68"/>
    </row>
    <row r="69" spans="1:17" ht="13.8" thickBot="1" x14ac:dyDescent="0.3">
      <c r="A69" s="7" t="s">
        <v>128</v>
      </c>
      <c r="B69" s="69"/>
      <c r="C69" s="69"/>
      <c r="D69" s="69"/>
      <c r="E69" s="70"/>
      <c r="F69" s="69"/>
      <c r="G69" s="69"/>
      <c r="H69" s="69"/>
      <c r="I69" s="70"/>
      <c r="J69" s="69"/>
      <c r="K69" s="69"/>
      <c r="L69" s="69"/>
      <c r="M69" s="70"/>
      <c r="N69" s="71"/>
      <c r="O69" s="69"/>
      <c r="P69" s="69"/>
      <c r="Q69" s="72"/>
    </row>
    <row r="70" spans="1:17" ht="18" customHeight="1" thickTop="1" x14ac:dyDescent="0.25">
      <c r="A70" s="23"/>
      <c r="B70" s="7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7" hidden="1" x14ac:dyDescent="0.25">
      <c r="A71" s="23"/>
      <c r="B71" s="7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hidden="1" x14ac:dyDescent="0.25">
      <c r="A72" s="24"/>
      <c r="J72" s="24"/>
      <c r="Q72" s="10"/>
    </row>
    <row r="73" spans="1:17" ht="13.8" thickBot="1" x14ac:dyDescent="0.3">
      <c r="A73" s="11" t="s">
        <v>1</v>
      </c>
      <c r="B73" s="12" t="str">
        <f>B3</f>
        <v xml:space="preserve"> Yoly Bitencourt x Bombeiros </v>
      </c>
      <c r="C73" s="12"/>
      <c r="D73" s="12"/>
      <c r="E73" s="12"/>
      <c r="F73" s="12"/>
      <c r="G73" s="12"/>
      <c r="H73" s="12"/>
      <c r="I73" s="12"/>
      <c r="J73" s="13" t="s">
        <v>2</v>
      </c>
      <c r="K73" s="99" t="str">
        <f>K3</f>
        <v>18.05</v>
      </c>
      <c r="L73" s="100"/>
      <c r="M73" s="12"/>
      <c r="N73" s="14"/>
      <c r="O73" s="14"/>
      <c r="P73" s="13" t="s">
        <v>3</v>
      </c>
      <c r="Q73" s="14">
        <v>2</v>
      </c>
    </row>
    <row r="74" spans="1:17" ht="13.8" thickTop="1" x14ac:dyDescent="0.25">
      <c r="A74" s="87" t="s">
        <v>4</v>
      </c>
      <c r="B74" s="88" t="s">
        <v>5</v>
      </c>
      <c r="C74" s="89"/>
      <c r="D74" s="89">
        <v>5</v>
      </c>
      <c r="E74" s="90"/>
      <c r="F74" s="88" t="s">
        <v>5</v>
      </c>
      <c r="G74" s="89"/>
      <c r="H74" s="89">
        <v>6</v>
      </c>
      <c r="I74" s="90"/>
      <c r="J74" s="88" t="s">
        <v>5</v>
      </c>
      <c r="K74" s="89"/>
      <c r="L74" s="89">
        <v>7</v>
      </c>
      <c r="M74" s="90"/>
      <c r="N74" s="91" t="s">
        <v>5</v>
      </c>
      <c r="O74" s="89"/>
      <c r="P74" s="89">
        <v>8</v>
      </c>
      <c r="Q74" s="92"/>
    </row>
    <row r="75" spans="1:17" x14ac:dyDescent="0.25">
      <c r="A75" s="93"/>
      <c r="B75" s="94" t="s">
        <v>116</v>
      </c>
      <c r="C75" s="95" t="s">
        <v>114</v>
      </c>
      <c r="D75" s="95" t="s">
        <v>113</v>
      </c>
      <c r="E75" s="96" t="s">
        <v>115</v>
      </c>
      <c r="F75" s="95" t="s">
        <v>116</v>
      </c>
      <c r="G75" s="95" t="s">
        <v>114</v>
      </c>
      <c r="H75" s="95" t="s">
        <v>113</v>
      </c>
      <c r="I75" s="96" t="s">
        <v>115</v>
      </c>
      <c r="J75" s="94" t="s">
        <v>116</v>
      </c>
      <c r="K75" s="95" t="s">
        <v>114</v>
      </c>
      <c r="L75" s="95" t="s">
        <v>113</v>
      </c>
      <c r="M75" s="96" t="s">
        <v>115</v>
      </c>
      <c r="N75" s="95" t="s">
        <v>116</v>
      </c>
      <c r="O75" s="95" t="s">
        <v>114</v>
      </c>
      <c r="P75" s="95" t="s">
        <v>113</v>
      </c>
      <c r="Q75" s="97" t="s">
        <v>115</v>
      </c>
    </row>
    <row r="76" spans="1:17" x14ac:dyDescent="0.25">
      <c r="A76" s="5" t="s">
        <v>117</v>
      </c>
      <c r="B76" s="74"/>
      <c r="C76" s="74"/>
      <c r="D76" s="74"/>
      <c r="E76" s="75"/>
      <c r="F76" s="74"/>
      <c r="G76" s="74"/>
      <c r="H76" s="74"/>
      <c r="I76" s="75"/>
      <c r="J76" s="74"/>
      <c r="K76" s="74"/>
      <c r="L76" s="74"/>
      <c r="M76" s="75"/>
      <c r="N76" s="74"/>
      <c r="O76" s="74"/>
      <c r="P76" s="74"/>
      <c r="Q76" s="76"/>
    </row>
    <row r="77" spans="1:17" x14ac:dyDescent="0.25">
      <c r="A77" s="6" t="s">
        <v>118</v>
      </c>
      <c r="B77" s="77"/>
      <c r="C77" s="77"/>
      <c r="D77" s="77"/>
      <c r="E77" s="78"/>
      <c r="F77" s="77"/>
      <c r="G77" s="77"/>
      <c r="H77" s="77"/>
      <c r="I77" s="78"/>
      <c r="J77" s="77"/>
      <c r="K77" s="77"/>
      <c r="L77" s="77"/>
      <c r="M77" s="78"/>
      <c r="N77" s="79"/>
      <c r="O77" s="77"/>
      <c r="P77" s="77"/>
      <c r="Q77" s="80"/>
    </row>
    <row r="78" spans="1:17" x14ac:dyDescent="0.25">
      <c r="A78" s="6" t="s">
        <v>119</v>
      </c>
      <c r="B78" s="77"/>
      <c r="C78" s="77"/>
      <c r="D78" s="77"/>
      <c r="E78" s="78"/>
      <c r="F78" s="77"/>
      <c r="G78" s="77"/>
      <c r="H78" s="77"/>
      <c r="I78" s="78"/>
      <c r="J78" s="77"/>
      <c r="K78" s="77"/>
      <c r="L78" s="77"/>
      <c r="M78" s="78"/>
      <c r="N78" s="79"/>
      <c r="O78" s="77"/>
      <c r="P78" s="77"/>
      <c r="Q78" s="80"/>
    </row>
    <row r="79" spans="1:17" x14ac:dyDescent="0.25">
      <c r="A79" s="6" t="s">
        <v>120</v>
      </c>
      <c r="B79" s="77"/>
      <c r="C79" s="77"/>
      <c r="D79" s="77"/>
      <c r="E79" s="78"/>
      <c r="F79" s="77"/>
      <c r="G79" s="77"/>
      <c r="H79" s="77"/>
      <c r="I79" s="78"/>
      <c r="J79" s="77"/>
      <c r="K79" s="77"/>
      <c r="L79" s="77"/>
      <c r="M79" s="78"/>
      <c r="N79" s="79"/>
      <c r="O79" s="77"/>
      <c r="P79" s="77"/>
      <c r="Q79" s="80"/>
    </row>
    <row r="80" spans="1:17" x14ac:dyDescent="0.25">
      <c r="A80" s="6" t="s">
        <v>6</v>
      </c>
      <c r="B80" s="77"/>
      <c r="C80" s="77"/>
      <c r="D80" s="77"/>
      <c r="E80" s="78"/>
      <c r="F80" s="77"/>
      <c r="G80" s="77"/>
      <c r="H80" s="77"/>
      <c r="I80" s="78"/>
      <c r="J80" s="77"/>
      <c r="K80" s="77"/>
      <c r="L80" s="77"/>
      <c r="M80" s="78"/>
      <c r="N80" s="79"/>
      <c r="O80" s="77"/>
      <c r="P80" s="77"/>
      <c r="Q80" s="80"/>
    </row>
    <row r="81" spans="1:17" x14ac:dyDescent="0.25">
      <c r="A81" s="6" t="s">
        <v>7</v>
      </c>
      <c r="B81" s="77"/>
      <c r="C81" s="77"/>
      <c r="D81" s="77"/>
      <c r="E81" s="78"/>
      <c r="F81" s="77"/>
      <c r="G81" s="77"/>
      <c r="H81" s="77"/>
      <c r="I81" s="78"/>
      <c r="J81" s="77"/>
      <c r="K81" s="77"/>
      <c r="L81" s="77"/>
      <c r="M81" s="78"/>
      <c r="N81" s="79"/>
      <c r="O81" s="77"/>
      <c r="P81" s="77"/>
      <c r="Q81" s="80"/>
    </row>
    <row r="82" spans="1:17" x14ac:dyDescent="0.25">
      <c r="A82" s="6" t="s">
        <v>8</v>
      </c>
      <c r="B82" s="77"/>
      <c r="C82" s="77"/>
      <c r="D82" s="77"/>
      <c r="E82" s="78"/>
      <c r="F82" s="77"/>
      <c r="G82" s="77"/>
      <c r="H82" s="77"/>
      <c r="I82" s="78"/>
      <c r="J82" s="77"/>
      <c r="K82" s="77"/>
      <c r="L82" s="77"/>
      <c r="M82" s="78"/>
      <c r="N82" s="79"/>
      <c r="O82" s="77"/>
      <c r="P82" s="77"/>
      <c r="Q82" s="80"/>
    </row>
    <row r="83" spans="1:17" x14ac:dyDescent="0.25">
      <c r="A83" s="6" t="s">
        <v>9</v>
      </c>
      <c r="B83" s="77"/>
      <c r="C83" s="77"/>
      <c r="D83" s="77"/>
      <c r="E83" s="78"/>
      <c r="F83" s="77"/>
      <c r="G83" s="77"/>
      <c r="H83" s="77"/>
      <c r="I83" s="78"/>
      <c r="J83" s="77"/>
      <c r="K83" s="77"/>
      <c r="L83" s="77"/>
      <c r="M83" s="78"/>
      <c r="N83" s="79"/>
      <c r="O83" s="77"/>
      <c r="P83" s="77"/>
      <c r="Q83" s="80"/>
    </row>
    <row r="84" spans="1:17" x14ac:dyDescent="0.25">
      <c r="A84" s="6" t="s">
        <v>10</v>
      </c>
      <c r="B84" s="77"/>
      <c r="C84" s="77"/>
      <c r="D84" s="77"/>
      <c r="E84" s="78"/>
      <c r="F84" s="77"/>
      <c r="G84" s="77"/>
      <c r="H84" s="77"/>
      <c r="I84" s="78"/>
      <c r="J84" s="77"/>
      <c r="K84" s="77"/>
      <c r="L84" s="77"/>
      <c r="M84" s="78"/>
      <c r="N84" s="79"/>
      <c r="O84" s="77"/>
      <c r="P84" s="77"/>
      <c r="Q84" s="80"/>
    </row>
    <row r="85" spans="1:17" x14ac:dyDescent="0.25">
      <c r="A85" s="6" t="s">
        <v>11</v>
      </c>
      <c r="B85" s="77"/>
      <c r="C85" s="77"/>
      <c r="D85" s="77"/>
      <c r="E85" s="78"/>
      <c r="F85" s="77"/>
      <c r="G85" s="77"/>
      <c r="H85" s="77"/>
      <c r="I85" s="78"/>
      <c r="J85" s="77"/>
      <c r="K85" s="77"/>
      <c r="L85" s="77"/>
      <c r="M85" s="78"/>
      <c r="N85" s="79"/>
      <c r="O85" s="77"/>
      <c r="P85" s="77"/>
      <c r="Q85" s="80"/>
    </row>
    <row r="86" spans="1:17" x14ac:dyDescent="0.25">
      <c r="A86" s="6" t="s">
        <v>12</v>
      </c>
      <c r="B86" s="77"/>
      <c r="C86" s="77"/>
      <c r="D86" s="77"/>
      <c r="E86" s="78"/>
      <c r="F86" s="77"/>
      <c r="G86" s="77"/>
      <c r="H86" s="77"/>
      <c r="I86" s="78"/>
      <c r="J86" s="77"/>
      <c r="K86" s="77"/>
      <c r="L86" s="77"/>
      <c r="M86" s="78"/>
      <c r="N86" s="79"/>
      <c r="O86" s="77"/>
      <c r="P86" s="77"/>
      <c r="Q86" s="80"/>
    </row>
    <row r="87" spans="1:17" x14ac:dyDescent="0.25">
      <c r="A87" s="6" t="s">
        <v>13</v>
      </c>
      <c r="B87" s="77"/>
      <c r="C87" s="77"/>
      <c r="D87" s="77"/>
      <c r="E87" s="78"/>
      <c r="F87" s="77"/>
      <c r="G87" s="77"/>
      <c r="H87" s="77"/>
      <c r="I87" s="78"/>
      <c r="J87" s="77"/>
      <c r="K87" s="77"/>
      <c r="L87" s="77"/>
      <c r="M87" s="78"/>
      <c r="N87" s="79"/>
      <c r="O87" s="77"/>
      <c r="P87" s="77"/>
      <c r="Q87" s="80"/>
    </row>
    <row r="88" spans="1:17" x14ac:dyDescent="0.25">
      <c r="A88" s="6" t="s">
        <v>14</v>
      </c>
      <c r="B88" s="77"/>
      <c r="C88" s="77"/>
      <c r="D88" s="77"/>
      <c r="E88" s="78"/>
      <c r="F88" s="77"/>
      <c r="G88" s="77"/>
      <c r="H88" s="77"/>
      <c r="I88" s="78"/>
      <c r="J88" s="77"/>
      <c r="K88" s="77"/>
      <c r="L88" s="77"/>
      <c r="M88" s="78"/>
      <c r="N88" s="79"/>
      <c r="O88" s="77"/>
      <c r="P88" s="77"/>
      <c r="Q88" s="80"/>
    </row>
    <row r="89" spans="1:17" x14ac:dyDescent="0.25">
      <c r="A89" s="6" t="s">
        <v>15</v>
      </c>
      <c r="B89" s="77"/>
      <c r="C89" s="77"/>
      <c r="D89" s="77"/>
      <c r="E89" s="78"/>
      <c r="F89" s="77"/>
      <c r="G89" s="77"/>
      <c r="H89" s="77"/>
      <c r="I89" s="78"/>
      <c r="J89" s="77"/>
      <c r="K89" s="77"/>
      <c r="L89" s="77"/>
      <c r="M89" s="78"/>
      <c r="N89" s="79"/>
      <c r="O89" s="77"/>
      <c r="P89" s="77"/>
      <c r="Q89" s="80"/>
    </row>
    <row r="90" spans="1:17" x14ac:dyDescent="0.25">
      <c r="A90" s="6" t="s">
        <v>16</v>
      </c>
      <c r="B90" s="77"/>
      <c r="C90" s="77"/>
      <c r="D90" s="77"/>
      <c r="E90" s="78"/>
      <c r="F90" s="77"/>
      <c r="G90" s="77"/>
      <c r="H90" s="77"/>
      <c r="I90" s="78"/>
      <c r="J90" s="77"/>
      <c r="K90" s="77"/>
      <c r="L90" s="77"/>
      <c r="M90" s="78"/>
      <c r="N90" s="79"/>
      <c r="O90" s="77"/>
      <c r="P90" s="77"/>
      <c r="Q90" s="80"/>
    </row>
    <row r="91" spans="1:17" x14ac:dyDescent="0.25">
      <c r="A91" s="6" t="s">
        <v>17</v>
      </c>
      <c r="B91" s="77"/>
      <c r="C91" s="77"/>
      <c r="D91" s="77"/>
      <c r="E91" s="78"/>
      <c r="F91" s="77"/>
      <c r="G91" s="77"/>
      <c r="H91" s="77"/>
      <c r="I91" s="78"/>
      <c r="J91" s="77"/>
      <c r="K91" s="77"/>
      <c r="L91" s="77"/>
      <c r="M91" s="78"/>
      <c r="N91" s="79"/>
      <c r="O91" s="77"/>
      <c r="P91" s="77"/>
      <c r="Q91" s="80"/>
    </row>
    <row r="92" spans="1:17" x14ac:dyDescent="0.25">
      <c r="A92" s="6" t="s">
        <v>18</v>
      </c>
      <c r="B92" s="77"/>
      <c r="C92" s="77"/>
      <c r="D92" s="77"/>
      <c r="E92" s="78"/>
      <c r="F92" s="77"/>
      <c r="G92" s="77"/>
      <c r="H92" s="77"/>
      <c r="I92" s="78"/>
      <c r="J92" s="77"/>
      <c r="K92" s="77"/>
      <c r="L92" s="77"/>
      <c r="M92" s="78"/>
      <c r="N92" s="79"/>
      <c r="O92" s="77"/>
      <c r="P92" s="77"/>
      <c r="Q92" s="80"/>
    </row>
    <row r="93" spans="1:17" x14ac:dyDescent="0.25">
      <c r="A93" s="6" t="s">
        <v>19</v>
      </c>
      <c r="B93" s="77"/>
      <c r="C93" s="77"/>
      <c r="D93" s="77"/>
      <c r="E93" s="78"/>
      <c r="F93" s="77"/>
      <c r="G93" s="77"/>
      <c r="H93" s="77"/>
      <c r="I93" s="78"/>
      <c r="J93" s="77"/>
      <c r="K93" s="77"/>
      <c r="L93" s="77"/>
      <c r="M93" s="78"/>
      <c r="N93" s="79"/>
      <c r="O93" s="77"/>
      <c r="P93" s="77"/>
      <c r="Q93" s="80"/>
    </row>
    <row r="94" spans="1:17" x14ac:dyDescent="0.25">
      <c r="A94" s="6" t="s">
        <v>20</v>
      </c>
      <c r="B94" s="77"/>
      <c r="C94" s="77"/>
      <c r="D94" s="77"/>
      <c r="E94" s="78"/>
      <c r="F94" s="77"/>
      <c r="G94" s="77"/>
      <c r="H94" s="77"/>
      <c r="I94" s="78"/>
      <c r="J94" s="77"/>
      <c r="K94" s="77"/>
      <c r="L94" s="77"/>
      <c r="M94" s="78"/>
      <c r="N94" s="79"/>
      <c r="O94" s="77"/>
      <c r="P94" s="77"/>
      <c r="Q94" s="80"/>
    </row>
    <row r="95" spans="1:17" x14ac:dyDescent="0.25">
      <c r="A95" s="6" t="s">
        <v>21</v>
      </c>
      <c r="B95" s="77"/>
      <c r="C95" s="77"/>
      <c r="D95" s="77"/>
      <c r="E95" s="78"/>
      <c r="F95" s="77"/>
      <c r="G95" s="77"/>
      <c r="H95" s="77"/>
      <c r="I95" s="78"/>
      <c r="J95" s="77"/>
      <c r="K95" s="77"/>
      <c r="L95" s="77"/>
      <c r="M95" s="78"/>
      <c r="N95" s="79"/>
      <c r="O95" s="77"/>
      <c r="P95" s="77"/>
      <c r="Q95" s="80"/>
    </row>
    <row r="96" spans="1:17" x14ac:dyDescent="0.25">
      <c r="A96" s="6" t="s">
        <v>22</v>
      </c>
      <c r="B96" s="77"/>
      <c r="C96" s="77"/>
      <c r="D96" s="77"/>
      <c r="E96" s="78"/>
      <c r="F96" s="77"/>
      <c r="G96" s="77"/>
      <c r="H96" s="77"/>
      <c r="I96" s="78"/>
      <c r="J96" s="77"/>
      <c r="K96" s="77"/>
      <c r="L96" s="77"/>
      <c r="M96" s="78"/>
      <c r="N96" s="79"/>
      <c r="O96" s="77"/>
      <c r="P96" s="77"/>
      <c r="Q96" s="80"/>
    </row>
    <row r="97" spans="1:17" x14ac:dyDescent="0.25">
      <c r="A97" s="6" t="s">
        <v>23</v>
      </c>
      <c r="B97" s="77"/>
      <c r="C97" s="77"/>
      <c r="D97" s="77"/>
      <c r="E97" s="78"/>
      <c r="F97" s="77"/>
      <c r="G97" s="77"/>
      <c r="H97" s="77"/>
      <c r="I97" s="78"/>
      <c r="J97" s="77"/>
      <c r="K97" s="77"/>
      <c r="L97" s="77"/>
      <c r="M97" s="78"/>
      <c r="N97" s="79"/>
      <c r="O97" s="77"/>
      <c r="P97" s="77"/>
      <c r="Q97" s="80"/>
    </row>
    <row r="98" spans="1:17" x14ac:dyDescent="0.25">
      <c r="A98" s="6" t="s">
        <v>24</v>
      </c>
      <c r="B98" s="77"/>
      <c r="C98" s="77"/>
      <c r="D98" s="77"/>
      <c r="E98" s="78"/>
      <c r="F98" s="77"/>
      <c r="G98" s="77"/>
      <c r="H98" s="77"/>
      <c r="I98" s="78"/>
      <c r="J98" s="77"/>
      <c r="K98" s="77"/>
      <c r="L98" s="77"/>
      <c r="M98" s="78"/>
      <c r="N98" s="79"/>
      <c r="O98" s="77"/>
      <c r="P98" s="77"/>
      <c r="Q98" s="80"/>
    </row>
    <row r="99" spans="1:17" x14ac:dyDescent="0.25">
      <c r="A99" s="6" t="s">
        <v>25</v>
      </c>
      <c r="B99" s="77"/>
      <c r="C99" s="77"/>
      <c r="D99" s="77"/>
      <c r="E99" s="78"/>
      <c r="F99" s="77"/>
      <c r="G99" s="77"/>
      <c r="H99" s="77"/>
      <c r="I99" s="78"/>
      <c r="J99" s="77"/>
      <c r="K99" s="77"/>
      <c r="L99" s="77"/>
      <c r="M99" s="78"/>
      <c r="N99" s="79"/>
      <c r="O99" s="77"/>
      <c r="P99" s="77"/>
      <c r="Q99" s="80"/>
    </row>
    <row r="100" spans="1:17" x14ac:dyDescent="0.25">
      <c r="A100" s="6" t="s">
        <v>26</v>
      </c>
      <c r="B100" s="77"/>
      <c r="C100" s="77"/>
      <c r="D100" s="77"/>
      <c r="E100" s="78"/>
      <c r="F100" s="77"/>
      <c r="G100" s="77"/>
      <c r="H100" s="77"/>
      <c r="I100" s="78"/>
      <c r="J100" s="77"/>
      <c r="K100" s="77"/>
      <c r="L100" s="77"/>
      <c r="M100" s="78"/>
      <c r="N100" s="79"/>
      <c r="O100" s="77"/>
      <c r="P100" s="77"/>
      <c r="Q100" s="80"/>
    </row>
    <row r="101" spans="1:17" x14ac:dyDescent="0.25">
      <c r="A101" s="6" t="s">
        <v>27</v>
      </c>
      <c r="B101" s="77"/>
      <c r="C101" s="77"/>
      <c r="D101" s="77"/>
      <c r="E101" s="78"/>
      <c r="F101" s="77"/>
      <c r="G101" s="77"/>
      <c r="H101" s="77"/>
      <c r="I101" s="78"/>
      <c r="J101" s="77"/>
      <c r="K101" s="77"/>
      <c r="L101" s="77"/>
      <c r="M101" s="78"/>
      <c r="N101" s="79"/>
      <c r="O101" s="77"/>
      <c r="P101" s="77"/>
      <c r="Q101" s="80"/>
    </row>
    <row r="102" spans="1:17" x14ac:dyDescent="0.25">
      <c r="A102" s="6" t="s">
        <v>28</v>
      </c>
      <c r="B102" s="77"/>
      <c r="C102" s="77"/>
      <c r="D102" s="77"/>
      <c r="E102" s="78"/>
      <c r="F102" s="77"/>
      <c r="G102" s="77"/>
      <c r="H102" s="77"/>
      <c r="I102" s="78"/>
      <c r="J102" s="77"/>
      <c r="K102" s="77"/>
      <c r="L102" s="77"/>
      <c r="M102" s="78"/>
      <c r="N102" s="79"/>
      <c r="O102" s="77"/>
      <c r="P102" s="77"/>
      <c r="Q102" s="80"/>
    </row>
    <row r="103" spans="1:17" x14ac:dyDescent="0.25">
      <c r="A103" s="6" t="s">
        <v>29</v>
      </c>
      <c r="B103" s="77"/>
      <c r="C103" s="77"/>
      <c r="D103" s="77"/>
      <c r="E103" s="78"/>
      <c r="F103" s="77"/>
      <c r="G103" s="77"/>
      <c r="H103" s="77"/>
      <c r="I103" s="78"/>
      <c r="J103" s="77"/>
      <c r="K103" s="77"/>
      <c r="L103" s="77"/>
      <c r="M103" s="78"/>
      <c r="N103" s="79"/>
      <c r="O103" s="77"/>
      <c r="P103" s="77"/>
      <c r="Q103" s="80"/>
    </row>
    <row r="104" spans="1:17" x14ac:dyDescent="0.25">
      <c r="A104" s="6" t="s">
        <v>30</v>
      </c>
      <c r="B104" s="77"/>
      <c r="C104" s="77"/>
      <c r="D104" s="77"/>
      <c r="E104" s="78"/>
      <c r="F104" s="77"/>
      <c r="G104" s="77"/>
      <c r="H104" s="77"/>
      <c r="I104" s="78"/>
      <c r="J104" s="77"/>
      <c r="K104" s="77"/>
      <c r="L104" s="77"/>
      <c r="M104" s="78"/>
      <c r="N104" s="79"/>
      <c r="O104" s="77"/>
      <c r="P104" s="77"/>
      <c r="Q104" s="80"/>
    </row>
    <row r="105" spans="1:17" x14ac:dyDescent="0.25">
      <c r="A105" s="6" t="s">
        <v>31</v>
      </c>
      <c r="B105" s="77"/>
      <c r="C105" s="77"/>
      <c r="D105" s="77"/>
      <c r="E105" s="78"/>
      <c r="F105" s="77"/>
      <c r="G105" s="77"/>
      <c r="H105" s="77"/>
      <c r="I105" s="78"/>
      <c r="J105" s="77"/>
      <c r="K105" s="77"/>
      <c r="L105" s="77"/>
      <c r="M105" s="78"/>
      <c r="N105" s="79"/>
      <c r="O105" s="77"/>
      <c r="P105" s="77"/>
      <c r="Q105" s="80"/>
    </row>
    <row r="106" spans="1:17" x14ac:dyDescent="0.25">
      <c r="A106" s="6" t="s">
        <v>32</v>
      </c>
      <c r="B106" s="77"/>
      <c r="C106" s="77"/>
      <c r="D106" s="77"/>
      <c r="E106" s="78"/>
      <c r="F106" s="77"/>
      <c r="G106" s="77"/>
      <c r="H106" s="77"/>
      <c r="I106" s="78"/>
      <c r="J106" s="77"/>
      <c r="K106" s="77"/>
      <c r="L106" s="77"/>
      <c r="M106" s="78"/>
      <c r="N106" s="79"/>
      <c r="O106" s="77"/>
      <c r="P106" s="77"/>
      <c r="Q106" s="80"/>
    </row>
    <row r="107" spans="1:17" x14ac:dyDescent="0.25">
      <c r="A107" s="6" t="s">
        <v>33</v>
      </c>
      <c r="B107" s="77"/>
      <c r="C107" s="77"/>
      <c r="D107" s="77"/>
      <c r="E107" s="78"/>
      <c r="F107" s="77"/>
      <c r="G107" s="77"/>
      <c r="H107" s="77"/>
      <c r="I107" s="78"/>
      <c r="J107" s="77"/>
      <c r="K107" s="77"/>
      <c r="L107" s="77"/>
      <c r="M107" s="78"/>
      <c r="N107" s="79"/>
      <c r="O107" s="77"/>
      <c r="P107" s="77"/>
      <c r="Q107" s="80"/>
    </row>
    <row r="108" spans="1:17" x14ac:dyDescent="0.25">
      <c r="A108" s="6" t="s">
        <v>34</v>
      </c>
      <c r="B108" s="77"/>
      <c r="C108" s="77"/>
      <c r="D108" s="77"/>
      <c r="E108" s="78"/>
      <c r="F108" s="77"/>
      <c r="G108" s="77"/>
      <c r="H108" s="77"/>
      <c r="I108" s="78"/>
      <c r="J108" s="77"/>
      <c r="K108" s="77"/>
      <c r="L108" s="77"/>
      <c r="M108" s="78"/>
      <c r="N108" s="79"/>
      <c r="O108" s="77"/>
      <c r="P108" s="77"/>
      <c r="Q108" s="80"/>
    </row>
    <row r="109" spans="1:17" x14ac:dyDescent="0.25">
      <c r="A109" s="6" t="s">
        <v>35</v>
      </c>
      <c r="B109" s="77"/>
      <c r="C109" s="77"/>
      <c r="D109" s="77"/>
      <c r="E109" s="78"/>
      <c r="F109" s="77"/>
      <c r="G109" s="77"/>
      <c r="H109" s="77"/>
      <c r="I109" s="78"/>
      <c r="J109" s="77"/>
      <c r="K109" s="77"/>
      <c r="L109" s="77"/>
      <c r="M109" s="78"/>
      <c r="N109" s="79"/>
      <c r="O109" s="77"/>
      <c r="P109" s="77"/>
      <c r="Q109" s="80"/>
    </row>
    <row r="110" spans="1:17" x14ac:dyDescent="0.25">
      <c r="A110" s="6" t="s">
        <v>36</v>
      </c>
      <c r="B110" s="77"/>
      <c r="C110" s="77"/>
      <c r="D110" s="77"/>
      <c r="E110" s="78"/>
      <c r="F110" s="77"/>
      <c r="G110" s="77"/>
      <c r="H110" s="77"/>
      <c r="I110" s="78"/>
      <c r="J110" s="77"/>
      <c r="K110" s="77"/>
      <c r="L110" s="77"/>
      <c r="M110" s="78"/>
      <c r="N110" s="79"/>
      <c r="O110" s="77"/>
      <c r="P110" s="77"/>
      <c r="Q110" s="80"/>
    </row>
    <row r="111" spans="1:17" x14ac:dyDescent="0.25">
      <c r="A111" s="6" t="s">
        <v>37</v>
      </c>
      <c r="B111" s="77"/>
      <c r="C111" s="77"/>
      <c r="D111" s="77"/>
      <c r="E111" s="78"/>
      <c r="F111" s="77"/>
      <c r="G111" s="77"/>
      <c r="H111" s="77"/>
      <c r="I111" s="78"/>
      <c r="J111" s="77"/>
      <c r="K111" s="77"/>
      <c r="L111" s="77"/>
      <c r="M111" s="78"/>
      <c r="N111" s="79"/>
      <c r="O111" s="77"/>
      <c r="P111" s="77"/>
      <c r="Q111" s="80"/>
    </row>
    <row r="112" spans="1:17" x14ac:dyDescent="0.25">
      <c r="A112" s="6" t="s">
        <v>38</v>
      </c>
      <c r="B112" s="77"/>
      <c r="C112" s="77"/>
      <c r="D112" s="77"/>
      <c r="E112" s="78"/>
      <c r="F112" s="77"/>
      <c r="G112" s="77"/>
      <c r="H112" s="77"/>
      <c r="I112" s="78"/>
      <c r="J112" s="77"/>
      <c r="K112" s="77"/>
      <c r="L112" s="77"/>
      <c r="M112" s="78"/>
      <c r="N112" s="79"/>
      <c r="O112" s="77"/>
      <c r="P112" s="77"/>
      <c r="Q112" s="80"/>
    </row>
    <row r="113" spans="1:17" x14ac:dyDescent="0.25">
      <c r="A113" s="6" t="s">
        <v>39</v>
      </c>
      <c r="B113" s="77"/>
      <c r="C113" s="77"/>
      <c r="D113" s="77"/>
      <c r="E113" s="78"/>
      <c r="F113" s="77"/>
      <c r="G113" s="77"/>
      <c r="H113" s="77"/>
      <c r="I113" s="78"/>
      <c r="J113" s="77"/>
      <c r="K113" s="77"/>
      <c r="L113" s="77"/>
      <c r="M113" s="78"/>
      <c r="N113" s="79"/>
      <c r="O113" s="77"/>
      <c r="P113" s="77"/>
      <c r="Q113" s="80"/>
    </row>
    <row r="114" spans="1:17" x14ac:dyDescent="0.25">
      <c r="A114" s="6" t="s">
        <v>40</v>
      </c>
      <c r="B114" s="77"/>
      <c r="C114" s="77"/>
      <c r="D114" s="77"/>
      <c r="E114" s="78"/>
      <c r="F114" s="77"/>
      <c r="G114" s="77"/>
      <c r="H114" s="77"/>
      <c r="I114" s="78"/>
      <c r="J114" s="77"/>
      <c r="K114" s="77"/>
      <c r="L114" s="77"/>
      <c r="M114" s="78"/>
      <c r="N114" s="79"/>
      <c r="O114" s="77"/>
      <c r="P114" s="77"/>
      <c r="Q114" s="80"/>
    </row>
    <row r="115" spans="1:17" x14ac:dyDescent="0.25">
      <c r="A115" s="6" t="s">
        <v>41</v>
      </c>
      <c r="B115" s="77"/>
      <c r="C115" s="77"/>
      <c r="D115" s="77"/>
      <c r="E115" s="78"/>
      <c r="F115" s="77"/>
      <c r="G115" s="77"/>
      <c r="H115" s="77"/>
      <c r="I115" s="78"/>
      <c r="J115" s="77"/>
      <c r="K115" s="77"/>
      <c r="L115" s="77"/>
      <c r="M115" s="78"/>
      <c r="N115" s="79"/>
      <c r="O115" s="77"/>
      <c r="P115" s="77"/>
      <c r="Q115" s="80"/>
    </row>
    <row r="116" spans="1:17" x14ac:dyDescent="0.25">
      <c r="A116" s="6" t="s">
        <v>42</v>
      </c>
      <c r="B116" s="77"/>
      <c r="C116" s="77"/>
      <c r="D116" s="77"/>
      <c r="E116" s="78"/>
      <c r="F116" s="77"/>
      <c r="G116" s="77"/>
      <c r="H116" s="77"/>
      <c r="I116" s="78"/>
      <c r="J116" s="77"/>
      <c r="K116" s="77"/>
      <c r="L116" s="77"/>
      <c r="M116" s="78"/>
      <c r="N116" s="79"/>
      <c r="O116" s="77"/>
      <c r="P116" s="77"/>
      <c r="Q116" s="80"/>
    </row>
    <row r="117" spans="1:17" x14ac:dyDescent="0.25">
      <c r="A117" s="6" t="s">
        <v>43</v>
      </c>
      <c r="B117" s="77"/>
      <c r="C117" s="77"/>
      <c r="D117" s="77"/>
      <c r="E117" s="78"/>
      <c r="F117" s="77"/>
      <c r="G117" s="77"/>
      <c r="H117" s="77"/>
      <c r="I117" s="78"/>
      <c r="J117" s="77"/>
      <c r="K117" s="77"/>
      <c r="L117" s="77"/>
      <c r="M117" s="78"/>
      <c r="N117" s="79"/>
      <c r="O117" s="77"/>
      <c r="P117" s="77"/>
      <c r="Q117" s="80"/>
    </row>
    <row r="118" spans="1:17" x14ac:dyDescent="0.25">
      <c r="A118" s="6" t="s">
        <v>44</v>
      </c>
      <c r="B118" s="77"/>
      <c r="C118" s="77"/>
      <c r="D118" s="77"/>
      <c r="E118" s="78"/>
      <c r="F118" s="77"/>
      <c r="G118" s="77"/>
      <c r="H118" s="77"/>
      <c r="I118" s="78"/>
      <c r="J118" s="77"/>
      <c r="K118" s="77"/>
      <c r="L118" s="77"/>
      <c r="M118" s="78"/>
      <c r="N118" s="79"/>
      <c r="O118" s="77"/>
      <c r="P118" s="77"/>
      <c r="Q118" s="80"/>
    </row>
    <row r="119" spans="1:17" x14ac:dyDescent="0.25">
      <c r="A119" s="6" t="s">
        <v>45</v>
      </c>
      <c r="B119" s="77"/>
      <c r="C119" s="77"/>
      <c r="D119" s="77"/>
      <c r="E119" s="78"/>
      <c r="F119" s="77"/>
      <c r="G119" s="77"/>
      <c r="H119" s="77"/>
      <c r="I119" s="78"/>
      <c r="J119" s="77"/>
      <c r="K119" s="77"/>
      <c r="L119" s="77"/>
      <c r="M119" s="78"/>
      <c r="N119" s="79"/>
      <c r="O119" s="77"/>
      <c r="P119" s="77"/>
      <c r="Q119" s="80"/>
    </row>
    <row r="120" spans="1:17" x14ac:dyDescent="0.25">
      <c r="A120" s="6" t="s">
        <v>46</v>
      </c>
      <c r="B120" s="77"/>
      <c r="C120" s="77"/>
      <c r="D120" s="77"/>
      <c r="E120" s="78"/>
      <c r="F120" s="77"/>
      <c r="G120" s="77"/>
      <c r="H120" s="77"/>
      <c r="I120" s="78"/>
      <c r="J120" s="77"/>
      <c r="K120" s="77"/>
      <c r="L120" s="77"/>
      <c r="M120" s="78"/>
      <c r="N120" s="79"/>
      <c r="O120" s="77"/>
      <c r="P120" s="77"/>
      <c r="Q120" s="80"/>
    </row>
    <row r="121" spans="1:17" x14ac:dyDescent="0.25">
      <c r="A121" s="6" t="s">
        <v>47</v>
      </c>
      <c r="B121" s="77"/>
      <c r="C121" s="77"/>
      <c r="D121" s="77"/>
      <c r="E121" s="78"/>
      <c r="F121" s="77"/>
      <c r="G121" s="77"/>
      <c r="H121" s="77"/>
      <c r="I121" s="78"/>
      <c r="J121" s="77"/>
      <c r="K121" s="77"/>
      <c r="L121" s="77"/>
      <c r="M121" s="78"/>
      <c r="N121" s="79"/>
      <c r="O121" s="77"/>
      <c r="P121" s="77"/>
      <c r="Q121" s="80"/>
    </row>
    <row r="122" spans="1:17" x14ac:dyDescent="0.25">
      <c r="A122" s="6" t="s">
        <v>48</v>
      </c>
      <c r="B122" s="77"/>
      <c r="C122" s="77"/>
      <c r="D122" s="77"/>
      <c r="E122" s="78"/>
      <c r="F122" s="77"/>
      <c r="G122" s="77"/>
      <c r="H122" s="77"/>
      <c r="I122" s="78"/>
      <c r="J122" s="77"/>
      <c r="K122" s="77"/>
      <c r="L122" s="77"/>
      <c r="M122" s="78"/>
      <c r="N122" s="79"/>
      <c r="O122" s="77"/>
      <c r="P122" s="77"/>
      <c r="Q122" s="80"/>
    </row>
    <row r="123" spans="1:17" x14ac:dyDescent="0.25">
      <c r="A123" s="6" t="s">
        <v>49</v>
      </c>
      <c r="B123" s="77"/>
      <c r="C123" s="77"/>
      <c r="D123" s="77"/>
      <c r="E123" s="78"/>
      <c r="F123" s="77"/>
      <c r="G123" s="77"/>
      <c r="H123" s="77"/>
      <c r="I123" s="78"/>
      <c r="J123" s="77"/>
      <c r="K123" s="77"/>
      <c r="L123" s="77"/>
      <c r="M123" s="78"/>
      <c r="N123" s="79"/>
      <c r="O123" s="77"/>
      <c r="P123" s="77"/>
      <c r="Q123" s="80"/>
    </row>
    <row r="124" spans="1:17" x14ac:dyDescent="0.25">
      <c r="A124" s="6" t="s">
        <v>50</v>
      </c>
      <c r="B124" s="77"/>
      <c r="C124" s="77"/>
      <c r="D124" s="77"/>
      <c r="E124" s="78"/>
      <c r="F124" s="77"/>
      <c r="G124" s="77"/>
      <c r="H124" s="77"/>
      <c r="I124" s="78"/>
      <c r="J124" s="77"/>
      <c r="K124" s="77"/>
      <c r="L124" s="77"/>
      <c r="M124" s="78"/>
      <c r="N124" s="79"/>
      <c r="O124" s="77"/>
      <c r="P124" s="77"/>
      <c r="Q124" s="80"/>
    </row>
    <row r="125" spans="1:17" x14ac:dyDescent="0.25">
      <c r="A125" s="6" t="s">
        <v>51</v>
      </c>
      <c r="B125" s="77"/>
      <c r="C125" s="77"/>
      <c r="D125" s="77"/>
      <c r="E125" s="78"/>
      <c r="F125" s="77"/>
      <c r="G125" s="77"/>
      <c r="H125" s="77"/>
      <c r="I125" s="78"/>
      <c r="J125" s="77"/>
      <c r="K125" s="77"/>
      <c r="L125" s="77"/>
      <c r="M125" s="78"/>
      <c r="N125" s="79"/>
      <c r="O125" s="77"/>
      <c r="P125" s="77"/>
      <c r="Q125" s="80"/>
    </row>
    <row r="126" spans="1:17" x14ac:dyDescent="0.25">
      <c r="A126" s="6" t="s">
        <v>52</v>
      </c>
      <c r="B126" s="77"/>
      <c r="C126" s="77"/>
      <c r="D126" s="77"/>
      <c r="E126" s="78"/>
      <c r="F126" s="77"/>
      <c r="G126" s="77"/>
      <c r="H126" s="77"/>
      <c r="I126" s="78"/>
      <c r="J126" s="77"/>
      <c r="K126" s="77"/>
      <c r="L126" s="77"/>
      <c r="M126" s="78"/>
      <c r="N126" s="79"/>
      <c r="O126" s="77"/>
      <c r="P126" s="77"/>
      <c r="Q126" s="80"/>
    </row>
    <row r="127" spans="1:17" x14ac:dyDescent="0.25">
      <c r="A127" s="6" t="s">
        <v>53</v>
      </c>
      <c r="B127" s="77"/>
      <c r="C127" s="77"/>
      <c r="D127" s="77"/>
      <c r="E127" s="78"/>
      <c r="F127" s="77"/>
      <c r="G127" s="77"/>
      <c r="H127" s="77"/>
      <c r="I127" s="78"/>
      <c r="J127" s="77"/>
      <c r="K127" s="77"/>
      <c r="L127" s="77"/>
      <c r="M127" s="78"/>
      <c r="N127" s="79"/>
      <c r="O127" s="77"/>
      <c r="P127" s="77"/>
      <c r="Q127" s="80"/>
    </row>
    <row r="128" spans="1:17" x14ac:dyDescent="0.25">
      <c r="A128" s="6" t="s">
        <v>54</v>
      </c>
      <c r="B128" s="77"/>
      <c r="C128" s="77"/>
      <c r="D128" s="77"/>
      <c r="E128" s="78"/>
      <c r="F128" s="77"/>
      <c r="G128" s="77"/>
      <c r="H128" s="77"/>
      <c r="I128" s="78"/>
      <c r="J128" s="77"/>
      <c r="K128" s="77"/>
      <c r="L128" s="77"/>
      <c r="M128" s="78"/>
      <c r="N128" s="79"/>
      <c r="O128" s="77"/>
      <c r="P128" s="77"/>
      <c r="Q128" s="80"/>
    </row>
    <row r="129" spans="1:17" x14ac:dyDescent="0.25">
      <c r="A129" s="6" t="s">
        <v>55</v>
      </c>
      <c r="B129" s="77"/>
      <c r="C129" s="77"/>
      <c r="D129" s="77"/>
      <c r="E129" s="78"/>
      <c r="F129" s="77"/>
      <c r="G129" s="77"/>
      <c r="H129" s="77"/>
      <c r="I129" s="78"/>
      <c r="J129" s="77"/>
      <c r="K129" s="77"/>
      <c r="L129" s="77"/>
      <c r="M129" s="78"/>
      <c r="N129" s="79"/>
      <c r="O129" s="77"/>
      <c r="P129" s="77"/>
      <c r="Q129" s="80"/>
    </row>
    <row r="130" spans="1:17" x14ac:dyDescent="0.25">
      <c r="A130" s="6" t="s">
        <v>56</v>
      </c>
      <c r="B130" s="77"/>
      <c r="C130" s="77"/>
      <c r="D130" s="77"/>
      <c r="E130" s="78"/>
      <c r="F130" s="77"/>
      <c r="G130" s="77"/>
      <c r="H130" s="77"/>
      <c r="I130" s="78"/>
      <c r="J130" s="77"/>
      <c r="K130" s="77"/>
      <c r="L130" s="77"/>
      <c r="M130" s="78"/>
      <c r="N130" s="79"/>
      <c r="O130" s="77"/>
      <c r="P130" s="77"/>
      <c r="Q130" s="80"/>
    </row>
    <row r="131" spans="1:17" x14ac:dyDescent="0.25">
      <c r="A131" s="6" t="s">
        <v>57</v>
      </c>
      <c r="B131" s="77"/>
      <c r="C131" s="77"/>
      <c r="D131" s="77"/>
      <c r="E131" s="78"/>
      <c r="F131" s="77"/>
      <c r="G131" s="77"/>
      <c r="H131" s="77"/>
      <c r="I131" s="78"/>
      <c r="J131" s="77"/>
      <c r="K131" s="77"/>
      <c r="L131" s="77"/>
      <c r="M131" s="78"/>
      <c r="N131" s="79"/>
      <c r="O131" s="77"/>
      <c r="P131" s="77"/>
      <c r="Q131" s="80"/>
    </row>
    <row r="132" spans="1:17" x14ac:dyDescent="0.25">
      <c r="A132" s="6" t="s">
        <v>121</v>
      </c>
      <c r="B132" s="77"/>
      <c r="C132" s="77"/>
      <c r="D132" s="77"/>
      <c r="E132" s="78"/>
      <c r="F132" s="77"/>
      <c r="G132" s="77"/>
      <c r="H132" s="77"/>
      <c r="I132" s="78"/>
      <c r="J132" s="77"/>
      <c r="K132" s="77"/>
      <c r="L132" s="77"/>
      <c r="M132" s="78"/>
      <c r="N132" s="79"/>
      <c r="O132" s="77"/>
      <c r="P132" s="77"/>
      <c r="Q132" s="80"/>
    </row>
    <row r="133" spans="1:17" x14ac:dyDescent="0.25">
      <c r="A133" s="6" t="s">
        <v>122</v>
      </c>
      <c r="B133" s="77"/>
      <c r="C133" s="77"/>
      <c r="D133" s="77"/>
      <c r="E133" s="78"/>
      <c r="F133" s="77"/>
      <c r="G133" s="77"/>
      <c r="H133" s="77"/>
      <c r="I133" s="78"/>
      <c r="J133" s="77"/>
      <c r="K133" s="77"/>
      <c r="L133" s="77"/>
      <c r="M133" s="78"/>
      <c r="N133" s="79"/>
      <c r="O133" s="77"/>
      <c r="P133" s="77"/>
      <c r="Q133" s="80"/>
    </row>
    <row r="134" spans="1:17" x14ac:dyDescent="0.25">
      <c r="A134" s="6" t="s">
        <v>123</v>
      </c>
      <c r="B134" s="77"/>
      <c r="C134" s="77"/>
      <c r="D134" s="77"/>
      <c r="E134" s="78"/>
      <c r="F134" s="77"/>
      <c r="G134" s="77"/>
      <c r="H134" s="77"/>
      <c r="I134" s="78"/>
      <c r="J134" s="77"/>
      <c r="K134" s="77"/>
      <c r="L134" s="77"/>
      <c r="M134" s="78"/>
      <c r="N134" s="79"/>
      <c r="O134" s="77"/>
      <c r="P134" s="77"/>
      <c r="Q134" s="80"/>
    </row>
    <row r="135" spans="1:17" x14ac:dyDescent="0.25">
      <c r="A135" s="6" t="s">
        <v>124</v>
      </c>
      <c r="B135" s="77"/>
      <c r="C135" s="77"/>
      <c r="D135" s="77"/>
      <c r="E135" s="78"/>
      <c r="F135" s="77"/>
      <c r="G135" s="77"/>
      <c r="H135" s="77"/>
      <c r="I135" s="78"/>
      <c r="J135" s="77"/>
      <c r="K135" s="77"/>
      <c r="L135" s="77"/>
      <c r="M135" s="78"/>
      <c r="N135" s="79"/>
      <c r="O135" s="77"/>
      <c r="P135" s="77"/>
      <c r="Q135" s="80"/>
    </row>
    <row r="136" spans="1:17" x14ac:dyDescent="0.25">
      <c r="A136" s="6" t="s">
        <v>125</v>
      </c>
      <c r="B136" s="77"/>
      <c r="C136" s="77"/>
      <c r="D136" s="77"/>
      <c r="E136" s="78"/>
      <c r="F136" s="77"/>
      <c r="G136" s="77"/>
      <c r="H136" s="77"/>
      <c r="I136" s="78"/>
      <c r="J136" s="77"/>
      <c r="K136" s="77"/>
      <c r="L136" s="77"/>
      <c r="M136" s="78"/>
      <c r="N136" s="79"/>
      <c r="O136" s="77"/>
      <c r="P136" s="77"/>
      <c r="Q136" s="80"/>
    </row>
    <row r="137" spans="1:17" x14ac:dyDescent="0.25">
      <c r="A137" s="6" t="s">
        <v>126</v>
      </c>
      <c r="B137" s="77"/>
      <c r="C137" s="77"/>
      <c r="D137" s="77"/>
      <c r="E137" s="78"/>
      <c r="F137" s="77"/>
      <c r="G137" s="77"/>
      <c r="H137" s="77"/>
      <c r="I137" s="78"/>
      <c r="J137" s="77"/>
      <c r="K137" s="77"/>
      <c r="L137" s="77"/>
      <c r="M137" s="78"/>
      <c r="N137" s="79"/>
      <c r="O137" s="77"/>
      <c r="P137" s="77"/>
      <c r="Q137" s="80"/>
    </row>
    <row r="138" spans="1:17" x14ac:dyDescent="0.25">
      <c r="A138" s="6" t="s">
        <v>127</v>
      </c>
      <c r="B138" s="77"/>
      <c r="C138" s="77"/>
      <c r="D138" s="77"/>
      <c r="E138" s="78"/>
      <c r="F138" s="77"/>
      <c r="G138" s="77"/>
      <c r="H138" s="77"/>
      <c r="I138" s="78"/>
      <c r="J138" s="77"/>
      <c r="K138" s="77"/>
      <c r="L138" s="77"/>
      <c r="M138" s="78"/>
      <c r="N138" s="79"/>
      <c r="O138" s="77"/>
      <c r="P138" s="77"/>
      <c r="Q138" s="80"/>
    </row>
    <row r="139" spans="1:17" ht="13.8" thickBot="1" x14ac:dyDescent="0.3">
      <c r="A139" s="7" t="s">
        <v>128</v>
      </c>
      <c r="B139" s="81"/>
      <c r="C139" s="81"/>
      <c r="D139" s="81"/>
      <c r="E139" s="82"/>
      <c r="F139" s="81"/>
      <c r="G139" s="81"/>
      <c r="H139" s="81"/>
      <c r="I139" s="82"/>
      <c r="J139" s="81"/>
      <c r="K139" s="81"/>
      <c r="L139" s="81"/>
      <c r="M139" s="82"/>
      <c r="N139" s="83"/>
      <c r="O139" s="81"/>
      <c r="P139" s="81"/>
      <c r="Q139" s="84"/>
    </row>
    <row r="140" spans="1:17" ht="13.8" thickTop="1" x14ac:dyDescent="0.25">
      <c r="A140" s="85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</row>
    <row r="141" spans="1:17" x14ac:dyDescent="0.25">
      <c r="A141" s="23"/>
      <c r="B141" s="7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7" ht="13.8" thickBot="1" x14ac:dyDescent="0.3">
      <c r="A142" s="11" t="s">
        <v>1</v>
      </c>
      <c r="B142" s="12" t="str">
        <f>B73</f>
        <v xml:space="preserve"> Yoly Bitencourt x Bombeiros </v>
      </c>
      <c r="C142" s="12"/>
      <c r="D142" s="12"/>
      <c r="E142" s="12"/>
      <c r="F142" s="12"/>
      <c r="G142" s="12"/>
      <c r="H142" s="12"/>
      <c r="I142" s="12"/>
      <c r="J142" s="13" t="s">
        <v>2</v>
      </c>
      <c r="K142" s="99" t="str">
        <f>K73</f>
        <v>18.05</v>
      </c>
      <c r="L142" s="100"/>
      <c r="M142" s="12"/>
      <c r="N142" s="14"/>
      <c r="O142" s="14"/>
      <c r="P142" s="13" t="s">
        <v>3</v>
      </c>
      <c r="Q142" s="14">
        <v>3</v>
      </c>
    </row>
    <row r="143" spans="1:17" ht="13.8" thickTop="1" x14ac:dyDescent="0.25">
      <c r="A143" s="87" t="s">
        <v>4</v>
      </c>
      <c r="B143" s="88" t="s">
        <v>5</v>
      </c>
      <c r="C143" s="89"/>
      <c r="D143" s="89">
        <v>9</v>
      </c>
      <c r="E143" s="90"/>
      <c r="F143" s="88" t="s">
        <v>5</v>
      </c>
      <c r="G143" s="89"/>
      <c r="H143" s="89">
        <v>10</v>
      </c>
      <c r="I143" s="90"/>
      <c r="J143" s="88" t="s">
        <v>5</v>
      </c>
      <c r="K143" s="89"/>
      <c r="L143" s="89">
        <v>11</v>
      </c>
      <c r="M143" s="90"/>
      <c r="N143" s="91" t="s">
        <v>5</v>
      </c>
      <c r="O143" s="89"/>
      <c r="P143" s="89">
        <v>12</v>
      </c>
      <c r="Q143" s="92"/>
    </row>
    <row r="144" spans="1:17" x14ac:dyDescent="0.25">
      <c r="A144" s="93"/>
      <c r="B144" s="94" t="s">
        <v>116</v>
      </c>
      <c r="C144" s="95" t="s">
        <v>114</v>
      </c>
      <c r="D144" s="95" t="s">
        <v>113</v>
      </c>
      <c r="E144" s="96" t="s">
        <v>115</v>
      </c>
      <c r="F144" s="95" t="s">
        <v>116</v>
      </c>
      <c r="G144" s="95" t="s">
        <v>114</v>
      </c>
      <c r="H144" s="95" t="s">
        <v>113</v>
      </c>
      <c r="I144" s="96" t="s">
        <v>115</v>
      </c>
      <c r="J144" s="94" t="s">
        <v>116</v>
      </c>
      <c r="K144" s="95" t="s">
        <v>114</v>
      </c>
      <c r="L144" s="95" t="s">
        <v>113</v>
      </c>
      <c r="M144" s="96" t="s">
        <v>115</v>
      </c>
      <c r="N144" s="95" t="s">
        <v>116</v>
      </c>
      <c r="O144" s="95" t="s">
        <v>114</v>
      </c>
      <c r="P144" s="95" t="s">
        <v>113</v>
      </c>
      <c r="Q144" s="97" t="s">
        <v>115</v>
      </c>
    </row>
    <row r="145" spans="1:21" x14ac:dyDescent="0.25">
      <c r="A145" s="5" t="s">
        <v>117</v>
      </c>
      <c r="B145" s="74"/>
      <c r="C145" s="74"/>
      <c r="D145" s="74"/>
      <c r="E145" s="75"/>
      <c r="F145" s="74"/>
      <c r="G145" s="74"/>
      <c r="H145" s="74"/>
      <c r="I145" s="75"/>
      <c r="J145" s="74"/>
      <c r="K145" s="74"/>
      <c r="L145" s="74"/>
      <c r="M145" s="75"/>
      <c r="N145" s="74"/>
      <c r="O145" s="74"/>
      <c r="P145" s="74"/>
      <c r="Q145" s="76"/>
    </row>
    <row r="146" spans="1:21" x14ac:dyDescent="0.25">
      <c r="A146" s="6" t="s">
        <v>118</v>
      </c>
      <c r="B146" s="77"/>
      <c r="C146" s="77"/>
      <c r="D146" s="77"/>
      <c r="E146" s="78"/>
      <c r="F146" s="77"/>
      <c r="G146" s="77"/>
      <c r="H146" s="77"/>
      <c r="I146" s="78"/>
      <c r="J146" s="77"/>
      <c r="K146" s="77"/>
      <c r="L146" s="77"/>
      <c r="M146" s="78"/>
      <c r="N146" s="79"/>
      <c r="O146" s="77"/>
      <c r="P146" s="77"/>
      <c r="Q146" s="80"/>
    </row>
    <row r="147" spans="1:21" x14ac:dyDescent="0.25">
      <c r="A147" s="6" t="s">
        <v>119</v>
      </c>
      <c r="B147" s="77"/>
      <c r="C147" s="77"/>
      <c r="D147" s="77"/>
      <c r="E147" s="78"/>
      <c r="F147" s="77"/>
      <c r="G147" s="77"/>
      <c r="H147" s="77"/>
      <c r="I147" s="78"/>
      <c r="J147" s="77"/>
      <c r="K147" s="77"/>
      <c r="L147" s="77"/>
      <c r="M147" s="78"/>
      <c r="N147" s="79"/>
      <c r="O147" s="77"/>
      <c r="P147" s="77"/>
      <c r="Q147" s="80"/>
    </row>
    <row r="148" spans="1:21" x14ac:dyDescent="0.25">
      <c r="A148" s="6" t="s">
        <v>120</v>
      </c>
      <c r="B148" s="77"/>
      <c r="C148" s="77"/>
      <c r="D148" s="77"/>
      <c r="E148" s="78"/>
      <c r="F148" s="77"/>
      <c r="G148" s="77"/>
      <c r="H148" s="77"/>
      <c r="I148" s="78"/>
      <c r="J148" s="77"/>
      <c r="K148" s="77"/>
      <c r="L148" s="77"/>
      <c r="M148" s="78"/>
      <c r="N148" s="79"/>
      <c r="O148" s="77"/>
      <c r="P148" s="77"/>
      <c r="Q148" s="80"/>
    </row>
    <row r="149" spans="1:21" x14ac:dyDescent="0.25">
      <c r="A149" s="6" t="s">
        <v>6</v>
      </c>
      <c r="B149" s="77"/>
      <c r="C149" s="77"/>
      <c r="D149" s="77"/>
      <c r="E149" s="78"/>
      <c r="F149" s="77"/>
      <c r="G149" s="77"/>
      <c r="H149" s="77"/>
      <c r="I149" s="78"/>
      <c r="J149" s="77"/>
      <c r="K149" s="77"/>
      <c r="L149" s="77"/>
      <c r="M149" s="78"/>
      <c r="N149" s="79"/>
      <c r="O149" s="77"/>
      <c r="P149" s="77"/>
      <c r="Q149" s="80"/>
    </row>
    <row r="150" spans="1:21" x14ac:dyDescent="0.25">
      <c r="A150" s="6" t="s">
        <v>7</v>
      </c>
      <c r="B150" s="77"/>
      <c r="C150" s="77"/>
      <c r="D150" s="77"/>
      <c r="E150" s="78"/>
      <c r="F150" s="77"/>
      <c r="G150" s="77"/>
      <c r="H150" s="77"/>
      <c r="I150" s="78"/>
      <c r="J150" s="77"/>
      <c r="K150" s="77"/>
      <c r="L150" s="77"/>
      <c r="M150" s="78"/>
      <c r="N150" s="79"/>
      <c r="O150" s="77"/>
      <c r="P150" s="77"/>
      <c r="Q150" s="80"/>
    </row>
    <row r="151" spans="1:21" x14ac:dyDescent="0.25">
      <c r="A151" s="6" t="s">
        <v>8</v>
      </c>
      <c r="B151" s="77"/>
      <c r="C151" s="77"/>
      <c r="D151" s="77"/>
      <c r="E151" s="78"/>
      <c r="F151" s="77"/>
      <c r="G151" s="77"/>
      <c r="H151" s="77"/>
      <c r="I151" s="78"/>
      <c r="J151" s="77"/>
      <c r="K151" s="77"/>
      <c r="L151" s="77"/>
      <c r="M151" s="78"/>
      <c r="N151" s="79"/>
      <c r="O151" s="77"/>
      <c r="P151" s="77"/>
      <c r="Q151" s="80"/>
      <c r="R151" s="8"/>
      <c r="S151" s="8"/>
      <c r="T151" s="8"/>
      <c r="U151" s="8"/>
    </row>
    <row r="152" spans="1:21" x14ac:dyDescent="0.25">
      <c r="A152" s="6" t="s">
        <v>9</v>
      </c>
      <c r="B152" s="77"/>
      <c r="C152" s="77"/>
      <c r="D152" s="77"/>
      <c r="E152" s="78"/>
      <c r="F152" s="77"/>
      <c r="G152" s="77"/>
      <c r="H152" s="77"/>
      <c r="I152" s="78"/>
      <c r="J152" s="77"/>
      <c r="K152" s="77"/>
      <c r="L152" s="77"/>
      <c r="M152" s="78"/>
      <c r="N152" s="79"/>
      <c r="O152" s="77"/>
      <c r="P152" s="77"/>
      <c r="Q152" s="80"/>
    </row>
    <row r="153" spans="1:21" x14ac:dyDescent="0.25">
      <c r="A153" s="6" t="s">
        <v>10</v>
      </c>
      <c r="B153" s="77"/>
      <c r="C153" s="77"/>
      <c r="D153" s="77"/>
      <c r="E153" s="78"/>
      <c r="F153" s="77"/>
      <c r="G153" s="77"/>
      <c r="H153" s="77"/>
      <c r="I153" s="78"/>
      <c r="J153" s="77"/>
      <c r="K153" s="77"/>
      <c r="L153" s="77"/>
      <c r="M153" s="78"/>
      <c r="N153" s="79"/>
      <c r="O153" s="77"/>
      <c r="P153" s="77"/>
      <c r="Q153" s="80"/>
    </row>
    <row r="154" spans="1:21" x14ac:dyDescent="0.25">
      <c r="A154" s="6" t="s">
        <v>11</v>
      </c>
      <c r="B154" s="77"/>
      <c r="C154" s="77"/>
      <c r="D154" s="77"/>
      <c r="E154" s="78"/>
      <c r="F154" s="77"/>
      <c r="G154" s="77"/>
      <c r="H154" s="77"/>
      <c r="I154" s="78"/>
      <c r="J154" s="77"/>
      <c r="K154" s="77"/>
      <c r="L154" s="77"/>
      <c r="M154" s="78"/>
      <c r="N154" s="79"/>
      <c r="O154" s="77"/>
      <c r="P154" s="77"/>
      <c r="Q154" s="80"/>
    </row>
    <row r="155" spans="1:21" x14ac:dyDescent="0.25">
      <c r="A155" s="6" t="s">
        <v>12</v>
      </c>
      <c r="B155" s="77"/>
      <c r="C155" s="77"/>
      <c r="D155" s="77"/>
      <c r="E155" s="78"/>
      <c r="F155" s="77"/>
      <c r="G155" s="77"/>
      <c r="H155" s="77"/>
      <c r="I155" s="78"/>
      <c r="J155" s="77"/>
      <c r="K155" s="77"/>
      <c r="L155" s="77"/>
      <c r="M155" s="78"/>
      <c r="N155" s="79"/>
      <c r="O155" s="77"/>
      <c r="P155" s="77"/>
      <c r="Q155" s="80"/>
    </row>
    <row r="156" spans="1:21" x14ac:dyDescent="0.25">
      <c r="A156" s="6" t="s">
        <v>13</v>
      </c>
      <c r="B156" s="77"/>
      <c r="C156" s="77"/>
      <c r="D156" s="77"/>
      <c r="E156" s="78"/>
      <c r="F156" s="77"/>
      <c r="G156" s="77"/>
      <c r="H156" s="77"/>
      <c r="I156" s="78"/>
      <c r="J156" s="77"/>
      <c r="K156" s="77"/>
      <c r="L156" s="77"/>
      <c r="M156" s="78"/>
      <c r="N156" s="79"/>
      <c r="O156" s="77"/>
      <c r="P156" s="77"/>
      <c r="Q156" s="80"/>
    </row>
    <row r="157" spans="1:21" x14ac:dyDescent="0.25">
      <c r="A157" s="6" t="s">
        <v>14</v>
      </c>
      <c r="B157" s="77"/>
      <c r="C157" s="77"/>
      <c r="D157" s="77"/>
      <c r="E157" s="78"/>
      <c r="F157" s="77"/>
      <c r="G157" s="77"/>
      <c r="H157" s="77"/>
      <c r="I157" s="78"/>
      <c r="J157" s="77"/>
      <c r="K157" s="77"/>
      <c r="L157" s="77"/>
      <c r="M157" s="78"/>
      <c r="N157" s="79"/>
      <c r="O157" s="77"/>
      <c r="P157" s="77"/>
      <c r="Q157" s="80"/>
      <c r="R157" s="8"/>
      <c r="S157" s="8"/>
      <c r="T157" s="8"/>
    </row>
    <row r="158" spans="1:21" x14ac:dyDescent="0.25">
      <c r="A158" s="6" t="s">
        <v>15</v>
      </c>
      <c r="B158" s="77"/>
      <c r="C158" s="77"/>
      <c r="D158" s="77"/>
      <c r="E158" s="78"/>
      <c r="F158" s="77"/>
      <c r="G158" s="77"/>
      <c r="H158" s="77"/>
      <c r="I158" s="78"/>
      <c r="J158" s="77"/>
      <c r="K158" s="77"/>
      <c r="L158" s="77"/>
      <c r="M158" s="78"/>
      <c r="N158" s="79"/>
      <c r="O158" s="77"/>
      <c r="P158" s="77"/>
      <c r="Q158" s="80"/>
    </row>
    <row r="159" spans="1:21" x14ac:dyDescent="0.25">
      <c r="A159" s="6" t="s">
        <v>16</v>
      </c>
      <c r="B159" s="77"/>
      <c r="C159" s="77"/>
      <c r="D159" s="77"/>
      <c r="E159" s="78"/>
      <c r="F159" s="77"/>
      <c r="G159" s="77"/>
      <c r="H159" s="77"/>
      <c r="I159" s="78"/>
      <c r="J159" s="77"/>
      <c r="K159" s="77"/>
      <c r="L159" s="77"/>
      <c r="M159" s="78"/>
      <c r="N159" s="79"/>
      <c r="O159" s="77"/>
      <c r="P159" s="77"/>
      <c r="Q159" s="80"/>
    </row>
    <row r="160" spans="1:21" x14ac:dyDescent="0.25">
      <c r="A160" s="6" t="s">
        <v>17</v>
      </c>
      <c r="B160" s="77"/>
      <c r="C160" s="77"/>
      <c r="D160" s="77"/>
      <c r="E160" s="78"/>
      <c r="F160" s="77"/>
      <c r="G160" s="77"/>
      <c r="H160" s="77"/>
      <c r="I160" s="78"/>
      <c r="J160" s="77"/>
      <c r="K160" s="77"/>
      <c r="L160" s="77"/>
      <c r="M160" s="78"/>
      <c r="N160" s="79"/>
      <c r="O160" s="77"/>
      <c r="P160" s="77"/>
      <c r="Q160" s="80"/>
    </row>
    <row r="161" spans="1:17" x14ac:dyDescent="0.25">
      <c r="A161" s="6" t="s">
        <v>18</v>
      </c>
      <c r="B161" s="77"/>
      <c r="C161" s="77"/>
      <c r="D161" s="77"/>
      <c r="E161" s="78"/>
      <c r="F161" s="77"/>
      <c r="G161" s="77"/>
      <c r="H161" s="77"/>
      <c r="I161" s="78"/>
      <c r="J161" s="77"/>
      <c r="K161" s="77"/>
      <c r="L161" s="77"/>
      <c r="M161" s="78"/>
      <c r="N161" s="79"/>
      <c r="O161" s="77"/>
      <c r="P161" s="77"/>
      <c r="Q161" s="80"/>
    </row>
    <row r="162" spans="1:17" x14ac:dyDescent="0.25">
      <c r="A162" s="6" t="s">
        <v>19</v>
      </c>
      <c r="B162" s="77"/>
      <c r="C162" s="77"/>
      <c r="D162" s="77"/>
      <c r="E162" s="78"/>
      <c r="F162" s="77"/>
      <c r="G162" s="77"/>
      <c r="H162" s="77"/>
      <c r="I162" s="78"/>
      <c r="J162" s="77"/>
      <c r="K162" s="77"/>
      <c r="L162" s="77"/>
      <c r="M162" s="78"/>
      <c r="N162" s="79"/>
      <c r="O162" s="77"/>
      <c r="P162" s="77"/>
      <c r="Q162" s="80"/>
    </row>
    <row r="163" spans="1:17" x14ac:dyDescent="0.25">
      <c r="A163" s="6" t="s">
        <v>20</v>
      </c>
      <c r="B163" s="77"/>
      <c r="C163" s="77"/>
      <c r="D163" s="77"/>
      <c r="E163" s="78"/>
      <c r="F163" s="77"/>
      <c r="G163" s="77"/>
      <c r="H163" s="77"/>
      <c r="I163" s="78"/>
      <c r="J163" s="77"/>
      <c r="K163" s="77"/>
      <c r="L163" s="77"/>
      <c r="M163" s="78"/>
      <c r="N163" s="79"/>
      <c r="O163" s="77"/>
      <c r="P163" s="77"/>
      <c r="Q163" s="80"/>
    </row>
    <row r="164" spans="1:17" x14ac:dyDescent="0.25">
      <c r="A164" s="6" t="s">
        <v>21</v>
      </c>
      <c r="B164" s="77"/>
      <c r="C164" s="77"/>
      <c r="D164" s="77"/>
      <c r="E164" s="78"/>
      <c r="F164" s="77"/>
      <c r="G164" s="77"/>
      <c r="H164" s="77"/>
      <c r="I164" s="78"/>
      <c r="J164" s="77"/>
      <c r="K164" s="77"/>
      <c r="L164" s="77"/>
      <c r="M164" s="78"/>
      <c r="N164" s="79"/>
      <c r="O164" s="77"/>
      <c r="P164" s="77"/>
      <c r="Q164" s="80"/>
    </row>
    <row r="165" spans="1:17" x14ac:dyDescent="0.25">
      <c r="A165" s="6" t="s">
        <v>22</v>
      </c>
      <c r="B165" s="77"/>
      <c r="C165" s="77"/>
      <c r="D165" s="77"/>
      <c r="E165" s="78"/>
      <c r="F165" s="77"/>
      <c r="G165" s="77"/>
      <c r="H165" s="77"/>
      <c r="I165" s="78"/>
      <c r="J165" s="77"/>
      <c r="K165" s="77"/>
      <c r="L165" s="77"/>
      <c r="M165" s="78"/>
      <c r="N165" s="79"/>
      <c r="O165" s="77"/>
      <c r="P165" s="77"/>
      <c r="Q165" s="80"/>
    </row>
    <row r="166" spans="1:17" x14ac:dyDescent="0.25">
      <c r="A166" s="6" t="s">
        <v>23</v>
      </c>
      <c r="B166" s="77"/>
      <c r="C166" s="77"/>
      <c r="D166" s="77"/>
      <c r="E166" s="78"/>
      <c r="F166" s="77"/>
      <c r="G166" s="77"/>
      <c r="H166" s="77"/>
      <c r="I166" s="78"/>
      <c r="J166" s="77"/>
      <c r="K166" s="77"/>
      <c r="L166" s="77"/>
      <c r="M166" s="78"/>
      <c r="N166" s="79"/>
      <c r="O166" s="77"/>
      <c r="P166" s="77"/>
      <c r="Q166" s="80"/>
    </row>
    <row r="167" spans="1:17" x14ac:dyDescent="0.25">
      <c r="A167" s="6" t="s">
        <v>24</v>
      </c>
      <c r="B167" s="77"/>
      <c r="C167" s="77"/>
      <c r="D167" s="77"/>
      <c r="E167" s="78"/>
      <c r="F167" s="77"/>
      <c r="G167" s="77"/>
      <c r="H167" s="77"/>
      <c r="I167" s="78"/>
      <c r="J167" s="77"/>
      <c r="K167" s="77"/>
      <c r="L167" s="77"/>
      <c r="M167" s="78"/>
      <c r="N167" s="79"/>
      <c r="O167" s="77"/>
      <c r="P167" s="77"/>
      <c r="Q167" s="80"/>
    </row>
    <row r="168" spans="1:17" x14ac:dyDescent="0.25">
      <c r="A168" s="6" t="s">
        <v>25</v>
      </c>
      <c r="B168" s="77"/>
      <c r="C168" s="77"/>
      <c r="D168" s="77"/>
      <c r="E168" s="78"/>
      <c r="F168" s="77"/>
      <c r="G168" s="77"/>
      <c r="H168" s="77"/>
      <c r="I168" s="78"/>
      <c r="J168" s="77"/>
      <c r="K168" s="77"/>
      <c r="L168" s="77"/>
      <c r="M168" s="78"/>
      <c r="N168" s="79"/>
      <c r="O168" s="77"/>
      <c r="P168" s="77"/>
      <c r="Q168" s="80"/>
    </row>
    <row r="169" spans="1:17" x14ac:dyDescent="0.25">
      <c r="A169" s="6" t="s">
        <v>26</v>
      </c>
      <c r="B169" s="77"/>
      <c r="C169" s="77"/>
      <c r="D169" s="77"/>
      <c r="E169" s="78"/>
      <c r="F169" s="77"/>
      <c r="G169" s="77"/>
      <c r="H169" s="77"/>
      <c r="I169" s="78"/>
      <c r="J169" s="77"/>
      <c r="K169" s="77"/>
      <c r="L169" s="77"/>
      <c r="M169" s="78"/>
      <c r="N169" s="79"/>
      <c r="O169" s="77"/>
      <c r="P169" s="77"/>
      <c r="Q169" s="80"/>
    </row>
    <row r="170" spans="1:17" x14ac:dyDescent="0.25">
      <c r="A170" s="6" t="s">
        <v>27</v>
      </c>
      <c r="B170" s="77"/>
      <c r="C170" s="77"/>
      <c r="D170" s="77"/>
      <c r="E170" s="78"/>
      <c r="F170" s="77"/>
      <c r="G170" s="77"/>
      <c r="H170" s="77"/>
      <c r="I170" s="78"/>
      <c r="J170" s="77"/>
      <c r="K170" s="77"/>
      <c r="L170" s="77"/>
      <c r="M170" s="78"/>
      <c r="N170" s="79"/>
      <c r="O170" s="77"/>
      <c r="P170" s="77"/>
      <c r="Q170" s="80"/>
    </row>
    <row r="171" spans="1:17" x14ac:dyDescent="0.25">
      <c r="A171" s="6" t="s">
        <v>28</v>
      </c>
      <c r="B171" s="77"/>
      <c r="C171" s="77"/>
      <c r="D171" s="77"/>
      <c r="E171" s="78"/>
      <c r="F171" s="77"/>
      <c r="G171" s="77"/>
      <c r="H171" s="77"/>
      <c r="I171" s="78"/>
      <c r="J171" s="77"/>
      <c r="K171" s="77"/>
      <c r="L171" s="77"/>
      <c r="M171" s="78"/>
      <c r="N171" s="79"/>
      <c r="O171" s="77"/>
      <c r="P171" s="77"/>
      <c r="Q171" s="80"/>
    </row>
    <row r="172" spans="1:17" x14ac:dyDescent="0.25">
      <c r="A172" s="6" t="s">
        <v>29</v>
      </c>
      <c r="B172" s="77"/>
      <c r="C172" s="77"/>
      <c r="D172" s="77"/>
      <c r="E172" s="78"/>
      <c r="F172" s="77"/>
      <c r="G172" s="77"/>
      <c r="H172" s="77"/>
      <c r="I172" s="78"/>
      <c r="J172" s="77"/>
      <c r="K172" s="77"/>
      <c r="L172" s="77"/>
      <c r="M172" s="78"/>
      <c r="N172" s="79"/>
      <c r="O172" s="77"/>
      <c r="P172" s="77"/>
      <c r="Q172" s="80"/>
    </row>
    <row r="173" spans="1:17" x14ac:dyDescent="0.25">
      <c r="A173" s="6" t="s">
        <v>30</v>
      </c>
      <c r="B173" s="77"/>
      <c r="C173" s="77"/>
      <c r="D173" s="77"/>
      <c r="E173" s="78"/>
      <c r="F173" s="77"/>
      <c r="G173" s="77"/>
      <c r="H173" s="77"/>
      <c r="I173" s="78"/>
      <c r="J173" s="77"/>
      <c r="K173" s="77"/>
      <c r="L173" s="77"/>
      <c r="M173" s="78"/>
      <c r="N173" s="79"/>
      <c r="O173" s="77"/>
      <c r="P173" s="77"/>
      <c r="Q173" s="80"/>
    </row>
    <row r="174" spans="1:17" x14ac:dyDescent="0.25">
      <c r="A174" s="6" t="s">
        <v>31</v>
      </c>
      <c r="B174" s="77"/>
      <c r="C174" s="77"/>
      <c r="D174" s="77"/>
      <c r="E174" s="78"/>
      <c r="F174" s="77"/>
      <c r="G174" s="77"/>
      <c r="H174" s="77"/>
      <c r="I174" s="78"/>
      <c r="J174" s="77"/>
      <c r="K174" s="77"/>
      <c r="L174" s="77"/>
      <c r="M174" s="78"/>
      <c r="N174" s="79"/>
      <c r="O174" s="77"/>
      <c r="P174" s="77"/>
      <c r="Q174" s="80"/>
    </row>
    <row r="175" spans="1:17" x14ac:dyDescent="0.25">
      <c r="A175" s="6" t="s">
        <v>32</v>
      </c>
      <c r="B175" s="77"/>
      <c r="C175" s="77"/>
      <c r="D175" s="77"/>
      <c r="E175" s="78"/>
      <c r="F175" s="77"/>
      <c r="G175" s="77"/>
      <c r="H175" s="77"/>
      <c r="I175" s="78"/>
      <c r="J175" s="77"/>
      <c r="K175" s="77"/>
      <c r="L175" s="77"/>
      <c r="M175" s="78"/>
      <c r="N175" s="79"/>
      <c r="O175" s="77"/>
      <c r="P175" s="77"/>
      <c r="Q175" s="80"/>
    </row>
    <row r="176" spans="1:17" x14ac:dyDescent="0.25">
      <c r="A176" s="6" t="s">
        <v>33</v>
      </c>
      <c r="B176" s="77"/>
      <c r="C176" s="77"/>
      <c r="D176" s="77"/>
      <c r="E176" s="78"/>
      <c r="F176" s="77"/>
      <c r="G176" s="77"/>
      <c r="H176" s="77"/>
      <c r="I176" s="78"/>
      <c r="J176" s="77"/>
      <c r="K176" s="77"/>
      <c r="L176" s="77"/>
      <c r="M176" s="78"/>
      <c r="N176" s="79"/>
      <c r="O176" s="77"/>
      <c r="P176" s="77"/>
      <c r="Q176" s="80"/>
    </row>
    <row r="177" spans="1:20" x14ac:dyDescent="0.25">
      <c r="A177" s="6" t="s">
        <v>34</v>
      </c>
      <c r="B177" s="77"/>
      <c r="C177" s="77"/>
      <c r="D177" s="77"/>
      <c r="E177" s="78"/>
      <c r="F177" s="77"/>
      <c r="G177" s="77"/>
      <c r="H177" s="77"/>
      <c r="I177" s="78"/>
      <c r="J177" s="77"/>
      <c r="K177" s="77"/>
      <c r="L177" s="77"/>
      <c r="M177" s="78"/>
      <c r="N177" s="79"/>
      <c r="O177" s="77"/>
      <c r="P177" s="77"/>
      <c r="Q177" s="80"/>
    </row>
    <row r="178" spans="1:20" x14ac:dyDescent="0.25">
      <c r="A178" s="6" t="s">
        <v>35</v>
      </c>
      <c r="B178" s="77"/>
      <c r="C178" s="77"/>
      <c r="D178" s="77"/>
      <c r="E178" s="78"/>
      <c r="F178" s="77"/>
      <c r="G178" s="77"/>
      <c r="H178" s="77"/>
      <c r="I178" s="78"/>
      <c r="J178" s="77"/>
      <c r="K178" s="77"/>
      <c r="L178" s="77"/>
      <c r="M178" s="78"/>
      <c r="N178" s="79"/>
      <c r="O178" s="77"/>
      <c r="P178" s="77"/>
      <c r="Q178" s="80"/>
    </row>
    <row r="179" spans="1:20" x14ac:dyDescent="0.25">
      <c r="A179" s="6" t="s">
        <v>36</v>
      </c>
      <c r="B179" s="77"/>
      <c r="C179" s="77"/>
      <c r="D179" s="77"/>
      <c r="E179" s="78"/>
      <c r="F179" s="77"/>
      <c r="G179" s="77"/>
      <c r="H179" s="77"/>
      <c r="I179" s="78"/>
      <c r="J179" s="77"/>
      <c r="K179" s="77"/>
      <c r="L179" s="77"/>
      <c r="M179" s="78"/>
      <c r="N179" s="79"/>
      <c r="O179" s="77"/>
      <c r="P179" s="77"/>
      <c r="Q179" s="80"/>
      <c r="R179" s="8"/>
      <c r="S179" s="8"/>
      <c r="T179" s="8"/>
    </row>
    <row r="180" spans="1:20" x14ac:dyDescent="0.25">
      <c r="A180" s="6" t="s">
        <v>37</v>
      </c>
      <c r="B180" s="77"/>
      <c r="C180" s="77"/>
      <c r="D180" s="77"/>
      <c r="E180" s="78"/>
      <c r="F180" s="77"/>
      <c r="G180" s="77"/>
      <c r="H180" s="77"/>
      <c r="I180" s="78"/>
      <c r="J180" s="77"/>
      <c r="K180" s="77"/>
      <c r="L180" s="77"/>
      <c r="M180" s="78"/>
      <c r="N180" s="79"/>
      <c r="O180" s="77"/>
      <c r="P180" s="77"/>
      <c r="Q180" s="80"/>
    </row>
    <row r="181" spans="1:20" x14ac:dyDescent="0.25">
      <c r="A181" s="6" t="s">
        <v>38</v>
      </c>
      <c r="B181" s="77"/>
      <c r="C181" s="77"/>
      <c r="D181" s="77"/>
      <c r="E181" s="78"/>
      <c r="F181" s="77"/>
      <c r="G181" s="77"/>
      <c r="H181" s="77"/>
      <c r="I181" s="78"/>
      <c r="J181" s="77"/>
      <c r="K181" s="77"/>
      <c r="L181" s="77"/>
      <c r="M181" s="78"/>
      <c r="N181" s="79"/>
      <c r="O181" s="77"/>
      <c r="P181" s="77"/>
      <c r="Q181" s="80"/>
    </row>
    <row r="182" spans="1:20" x14ac:dyDescent="0.25">
      <c r="A182" s="6" t="s">
        <v>39</v>
      </c>
      <c r="B182" s="77"/>
      <c r="C182" s="77"/>
      <c r="D182" s="77"/>
      <c r="E182" s="78"/>
      <c r="F182" s="77"/>
      <c r="G182" s="77"/>
      <c r="H182" s="77"/>
      <c r="I182" s="78"/>
      <c r="J182" s="77"/>
      <c r="K182" s="77"/>
      <c r="L182" s="77"/>
      <c r="M182" s="78"/>
      <c r="N182" s="79"/>
      <c r="O182" s="77"/>
      <c r="P182" s="77"/>
      <c r="Q182" s="80"/>
    </row>
    <row r="183" spans="1:20" x14ac:dyDescent="0.25">
      <c r="A183" s="6" t="s">
        <v>40</v>
      </c>
      <c r="B183" s="77"/>
      <c r="C183" s="77"/>
      <c r="D183" s="77"/>
      <c r="E183" s="78"/>
      <c r="F183" s="77"/>
      <c r="G183" s="77"/>
      <c r="H183" s="77"/>
      <c r="I183" s="78"/>
      <c r="J183" s="77"/>
      <c r="K183" s="77"/>
      <c r="L183" s="77"/>
      <c r="M183" s="78"/>
      <c r="N183" s="79"/>
      <c r="O183" s="77"/>
      <c r="P183" s="77"/>
      <c r="Q183" s="80"/>
    </row>
    <row r="184" spans="1:20" x14ac:dyDescent="0.25">
      <c r="A184" s="6" t="s">
        <v>41</v>
      </c>
      <c r="B184" s="77"/>
      <c r="C184" s="77"/>
      <c r="D184" s="77"/>
      <c r="E184" s="78"/>
      <c r="F184" s="77"/>
      <c r="G184" s="77"/>
      <c r="H184" s="77"/>
      <c r="I184" s="78"/>
      <c r="J184" s="77"/>
      <c r="K184" s="77"/>
      <c r="L184" s="77"/>
      <c r="M184" s="78"/>
      <c r="N184" s="79"/>
      <c r="O184" s="77"/>
      <c r="P184" s="77"/>
      <c r="Q184" s="80"/>
    </row>
    <row r="185" spans="1:20" x14ac:dyDescent="0.25">
      <c r="A185" s="6" t="s">
        <v>42</v>
      </c>
      <c r="B185" s="77"/>
      <c r="C185" s="77"/>
      <c r="D185" s="77"/>
      <c r="E185" s="78"/>
      <c r="F185" s="77"/>
      <c r="G185" s="77"/>
      <c r="H185" s="77"/>
      <c r="I185" s="78"/>
      <c r="J185" s="77"/>
      <c r="K185" s="77"/>
      <c r="L185" s="77"/>
      <c r="M185" s="78"/>
      <c r="N185" s="79"/>
      <c r="O185" s="77"/>
      <c r="P185" s="77"/>
      <c r="Q185" s="80"/>
    </row>
    <row r="186" spans="1:20" x14ac:dyDescent="0.25">
      <c r="A186" s="6" t="s">
        <v>43</v>
      </c>
      <c r="B186" s="77"/>
      <c r="C186" s="77"/>
      <c r="D186" s="77"/>
      <c r="E186" s="78"/>
      <c r="F186" s="77"/>
      <c r="G186" s="77"/>
      <c r="H186" s="77"/>
      <c r="I186" s="78"/>
      <c r="J186" s="77"/>
      <c r="K186" s="77"/>
      <c r="L186" s="77"/>
      <c r="M186" s="78"/>
      <c r="N186" s="79"/>
      <c r="O186" s="77"/>
      <c r="P186" s="77"/>
      <c r="Q186" s="80"/>
    </row>
    <row r="187" spans="1:20" x14ac:dyDescent="0.25">
      <c r="A187" s="6" t="s">
        <v>44</v>
      </c>
      <c r="B187" s="77"/>
      <c r="C187" s="77"/>
      <c r="D187" s="77"/>
      <c r="E187" s="78"/>
      <c r="F187" s="77"/>
      <c r="G187" s="77"/>
      <c r="H187" s="77"/>
      <c r="I187" s="78"/>
      <c r="J187" s="77"/>
      <c r="K187" s="77"/>
      <c r="L187" s="77"/>
      <c r="M187" s="78"/>
      <c r="N187" s="79"/>
      <c r="O187" s="77"/>
      <c r="P187" s="77"/>
      <c r="Q187" s="80"/>
    </row>
    <row r="188" spans="1:20" x14ac:dyDescent="0.25">
      <c r="A188" s="6" t="s">
        <v>45</v>
      </c>
      <c r="B188" s="77"/>
      <c r="C188" s="77"/>
      <c r="D188" s="77"/>
      <c r="E188" s="78"/>
      <c r="F188" s="77"/>
      <c r="G188" s="77"/>
      <c r="H188" s="77"/>
      <c r="I188" s="78"/>
      <c r="J188" s="77"/>
      <c r="K188" s="77"/>
      <c r="L188" s="77"/>
      <c r="M188" s="78"/>
      <c r="N188" s="79"/>
      <c r="O188" s="77"/>
      <c r="P188" s="77"/>
      <c r="Q188" s="80"/>
    </row>
    <row r="189" spans="1:20" x14ac:dyDescent="0.25">
      <c r="A189" s="6" t="s">
        <v>46</v>
      </c>
      <c r="B189" s="77"/>
      <c r="C189" s="77"/>
      <c r="D189" s="77"/>
      <c r="E189" s="78"/>
      <c r="F189" s="77"/>
      <c r="G189" s="77"/>
      <c r="H189" s="77"/>
      <c r="I189" s="78"/>
      <c r="J189" s="77"/>
      <c r="K189" s="77"/>
      <c r="L189" s="77"/>
      <c r="M189" s="78"/>
      <c r="N189" s="79"/>
      <c r="O189" s="77"/>
      <c r="P189" s="77"/>
      <c r="Q189" s="80"/>
    </row>
    <row r="190" spans="1:20" x14ac:dyDescent="0.25">
      <c r="A190" s="6" t="s">
        <v>47</v>
      </c>
      <c r="B190" s="77"/>
      <c r="C190" s="77"/>
      <c r="D190" s="77"/>
      <c r="E190" s="78"/>
      <c r="F190" s="77"/>
      <c r="G190" s="77"/>
      <c r="H190" s="77"/>
      <c r="I190" s="78"/>
      <c r="J190" s="77"/>
      <c r="K190" s="77"/>
      <c r="L190" s="77"/>
      <c r="M190" s="78"/>
      <c r="N190" s="79"/>
      <c r="O190" s="77"/>
      <c r="P190" s="77"/>
      <c r="Q190" s="80"/>
    </row>
    <row r="191" spans="1:20" x14ac:dyDescent="0.25">
      <c r="A191" s="6" t="s">
        <v>48</v>
      </c>
      <c r="B191" s="77"/>
      <c r="C191" s="77"/>
      <c r="D191" s="77"/>
      <c r="E191" s="78"/>
      <c r="F191" s="77"/>
      <c r="G191" s="77"/>
      <c r="H191" s="77"/>
      <c r="I191" s="78"/>
      <c r="J191" s="77"/>
      <c r="K191" s="77"/>
      <c r="L191" s="77"/>
      <c r="M191" s="78"/>
      <c r="N191" s="79"/>
      <c r="O191" s="77"/>
      <c r="P191" s="77"/>
      <c r="Q191" s="80"/>
    </row>
    <row r="192" spans="1:20" x14ac:dyDescent="0.25">
      <c r="A192" s="6" t="s">
        <v>49</v>
      </c>
      <c r="B192" s="77"/>
      <c r="C192" s="77"/>
      <c r="D192" s="77"/>
      <c r="E192" s="78"/>
      <c r="F192" s="77"/>
      <c r="G192" s="77"/>
      <c r="H192" s="77"/>
      <c r="I192" s="78"/>
      <c r="J192" s="77"/>
      <c r="K192" s="77"/>
      <c r="L192" s="77"/>
      <c r="M192" s="78"/>
      <c r="N192" s="79"/>
      <c r="O192" s="77"/>
      <c r="P192" s="77"/>
      <c r="Q192" s="80"/>
    </row>
    <row r="193" spans="1:17" x14ac:dyDescent="0.25">
      <c r="A193" s="6" t="s">
        <v>50</v>
      </c>
      <c r="B193" s="77"/>
      <c r="C193" s="77"/>
      <c r="D193" s="77"/>
      <c r="E193" s="78"/>
      <c r="F193" s="77"/>
      <c r="G193" s="77"/>
      <c r="H193" s="77"/>
      <c r="I193" s="78"/>
      <c r="J193" s="77"/>
      <c r="K193" s="77"/>
      <c r="L193" s="77"/>
      <c r="M193" s="78"/>
      <c r="N193" s="79"/>
      <c r="O193" s="77"/>
      <c r="P193" s="77"/>
      <c r="Q193" s="80"/>
    </row>
    <row r="194" spans="1:17" x14ac:dyDescent="0.25">
      <c r="A194" s="6" t="s">
        <v>51</v>
      </c>
      <c r="B194" s="77"/>
      <c r="C194" s="77"/>
      <c r="D194" s="77"/>
      <c r="E194" s="78"/>
      <c r="F194" s="77"/>
      <c r="G194" s="77"/>
      <c r="H194" s="77"/>
      <c r="I194" s="78"/>
      <c r="J194" s="77"/>
      <c r="K194" s="77"/>
      <c r="L194" s="77"/>
      <c r="M194" s="78"/>
      <c r="N194" s="79"/>
      <c r="O194" s="77"/>
      <c r="P194" s="77"/>
      <c r="Q194" s="80"/>
    </row>
    <row r="195" spans="1:17" x14ac:dyDescent="0.25">
      <c r="A195" s="6" t="s">
        <v>52</v>
      </c>
      <c r="B195" s="77"/>
      <c r="C195" s="77"/>
      <c r="D195" s="77"/>
      <c r="E195" s="78"/>
      <c r="F195" s="77"/>
      <c r="G195" s="77"/>
      <c r="H195" s="77"/>
      <c r="I195" s="78"/>
      <c r="J195" s="77"/>
      <c r="K195" s="77"/>
      <c r="L195" s="77"/>
      <c r="M195" s="78"/>
      <c r="N195" s="79"/>
      <c r="O195" s="77"/>
      <c r="P195" s="77"/>
      <c r="Q195" s="80"/>
    </row>
    <row r="196" spans="1:17" x14ac:dyDescent="0.25">
      <c r="A196" s="6" t="s">
        <v>53</v>
      </c>
      <c r="B196" s="77"/>
      <c r="C196" s="77"/>
      <c r="D196" s="77"/>
      <c r="E196" s="78"/>
      <c r="F196" s="77"/>
      <c r="G196" s="77"/>
      <c r="H196" s="77"/>
      <c r="I196" s="78"/>
      <c r="J196" s="77"/>
      <c r="K196" s="77"/>
      <c r="L196" s="77"/>
      <c r="M196" s="78"/>
      <c r="N196" s="79"/>
      <c r="O196" s="77"/>
      <c r="P196" s="77"/>
      <c r="Q196" s="80"/>
    </row>
    <row r="197" spans="1:17" x14ac:dyDescent="0.25">
      <c r="A197" s="6" t="s">
        <v>54</v>
      </c>
      <c r="B197" s="77"/>
      <c r="C197" s="77"/>
      <c r="D197" s="77"/>
      <c r="E197" s="78"/>
      <c r="F197" s="77"/>
      <c r="G197" s="77"/>
      <c r="H197" s="77"/>
      <c r="I197" s="78"/>
      <c r="J197" s="77"/>
      <c r="K197" s="77"/>
      <c r="L197" s="77"/>
      <c r="M197" s="78"/>
      <c r="N197" s="79"/>
      <c r="O197" s="77"/>
      <c r="P197" s="77"/>
      <c r="Q197" s="80"/>
    </row>
    <row r="198" spans="1:17" x14ac:dyDescent="0.25">
      <c r="A198" s="6" t="s">
        <v>55</v>
      </c>
      <c r="B198" s="77"/>
      <c r="C198" s="77"/>
      <c r="D198" s="77"/>
      <c r="E198" s="78"/>
      <c r="F198" s="77"/>
      <c r="G198" s="77"/>
      <c r="H198" s="77"/>
      <c r="I198" s="78"/>
      <c r="J198" s="77"/>
      <c r="K198" s="77"/>
      <c r="L198" s="77"/>
      <c r="M198" s="78"/>
      <c r="N198" s="79"/>
      <c r="O198" s="77"/>
      <c r="P198" s="77"/>
      <c r="Q198" s="80"/>
    </row>
    <row r="199" spans="1:17" x14ac:dyDescent="0.25">
      <c r="A199" s="6" t="s">
        <v>56</v>
      </c>
      <c r="B199" s="77"/>
      <c r="C199" s="77"/>
      <c r="D199" s="77"/>
      <c r="E199" s="78"/>
      <c r="F199" s="77"/>
      <c r="G199" s="77"/>
      <c r="H199" s="77"/>
      <c r="I199" s="78"/>
      <c r="J199" s="77"/>
      <c r="K199" s="77"/>
      <c r="L199" s="77"/>
      <c r="M199" s="78"/>
      <c r="N199" s="79"/>
      <c r="O199" s="77"/>
      <c r="P199" s="77"/>
      <c r="Q199" s="80"/>
    </row>
    <row r="200" spans="1:17" x14ac:dyDescent="0.25">
      <c r="A200" s="6" t="s">
        <v>57</v>
      </c>
      <c r="B200" s="77"/>
      <c r="C200" s="77"/>
      <c r="D200" s="77"/>
      <c r="E200" s="78"/>
      <c r="F200" s="77"/>
      <c r="G200" s="77"/>
      <c r="H200" s="77"/>
      <c r="I200" s="78"/>
      <c r="J200" s="77"/>
      <c r="K200" s="77"/>
      <c r="L200" s="77"/>
      <c r="M200" s="78"/>
      <c r="N200" s="79"/>
      <c r="O200" s="77"/>
      <c r="P200" s="77"/>
      <c r="Q200" s="80"/>
    </row>
    <row r="201" spans="1:17" x14ac:dyDescent="0.25">
      <c r="A201" s="6" t="s">
        <v>121</v>
      </c>
      <c r="B201" s="77"/>
      <c r="C201" s="77"/>
      <c r="D201" s="77"/>
      <c r="E201" s="78"/>
      <c r="F201" s="77"/>
      <c r="G201" s="77"/>
      <c r="H201" s="77"/>
      <c r="I201" s="78"/>
      <c r="J201" s="77"/>
      <c r="K201" s="77"/>
      <c r="L201" s="77"/>
      <c r="M201" s="78"/>
      <c r="N201" s="79"/>
      <c r="O201" s="77"/>
      <c r="P201" s="77"/>
      <c r="Q201" s="80"/>
    </row>
    <row r="202" spans="1:17" x14ac:dyDescent="0.25">
      <c r="A202" s="6" t="s">
        <v>122</v>
      </c>
      <c r="B202" s="77"/>
      <c r="C202" s="77"/>
      <c r="D202" s="77"/>
      <c r="E202" s="78"/>
      <c r="F202" s="77"/>
      <c r="G202" s="77"/>
      <c r="H202" s="77"/>
      <c r="I202" s="78"/>
      <c r="J202" s="77"/>
      <c r="K202" s="77"/>
      <c r="L202" s="77"/>
      <c r="M202" s="78"/>
      <c r="N202" s="79"/>
      <c r="O202" s="77"/>
      <c r="P202" s="77"/>
      <c r="Q202" s="80"/>
    </row>
    <row r="203" spans="1:17" x14ac:dyDescent="0.25">
      <c r="A203" s="6" t="s">
        <v>123</v>
      </c>
      <c r="B203" s="77"/>
      <c r="C203" s="77"/>
      <c r="D203" s="77"/>
      <c r="E203" s="78"/>
      <c r="F203" s="77"/>
      <c r="G203" s="77"/>
      <c r="H203" s="77"/>
      <c r="I203" s="78"/>
      <c r="J203" s="77"/>
      <c r="K203" s="77"/>
      <c r="L203" s="77"/>
      <c r="M203" s="78"/>
      <c r="N203" s="79"/>
      <c r="O203" s="77"/>
      <c r="P203" s="77"/>
      <c r="Q203" s="80"/>
    </row>
    <row r="204" spans="1:17" x14ac:dyDescent="0.25">
      <c r="A204" s="6" t="s">
        <v>124</v>
      </c>
      <c r="B204" s="77"/>
      <c r="C204" s="77"/>
      <c r="D204" s="77"/>
      <c r="E204" s="78"/>
      <c r="F204" s="77"/>
      <c r="G204" s="77"/>
      <c r="H204" s="77"/>
      <c r="I204" s="78"/>
      <c r="J204" s="77"/>
      <c r="K204" s="77"/>
      <c r="L204" s="77"/>
      <c r="M204" s="78"/>
      <c r="N204" s="79"/>
      <c r="O204" s="77"/>
      <c r="P204" s="77"/>
      <c r="Q204" s="80"/>
    </row>
    <row r="205" spans="1:17" x14ac:dyDescent="0.25">
      <c r="A205" s="6" t="s">
        <v>125</v>
      </c>
      <c r="B205" s="77"/>
      <c r="C205" s="77"/>
      <c r="D205" s="77"/>
      <c r="E205" s="78"/>
      <c r="F205" s="77"/>
      <c r="G205" s="77"/>
      <c r="H205" s="77"/>
      <c r="I205" s="78"/>
      <c r="J205" s="77"/>
      <c r="K205" s="77"/>
      <c r="L205" s="77"/>
      <c r="M205" s="78"/>
      <c r="N205" s="79"/>
      <c r="O205" s="77"/>
      <c r="P205" s="77"/>
      <c r="Q205" s="80"/>
    </row>
    <row r="206" spans="1:17" x14ac:dyDescent="0.25">
      <c r="A206" s="6" t="s">
        <v>126</v>
      </c>
      <c r="B206" s="77"/>
      <c r="C206" s="77"/>
      <c r="D206" s="77"/>
      <c r="E206" s="78"/>
      <c r="F206" s="77"/>
      <c r="G206" s="77"/>
      <c r="H206" s="77"/>
      <c r="I206" s="78"/>
      <c r="J206" s="77"/>
      <c r="K206" s="77"/>
      <c r="L206" s="77"/>
      <c r="M206" s="78"/>
      <c r="N206" s="79"/>
      <c r="O206" s="77"/>
      <c r="P206" s="77"/>
      <c r="Q206" s="80"/>
    </row>
    <row r="207" spans="1:17" x14ac:dyDescent="0.25">
      <c r="A207" s="6" t="s">
        <v>127</v>
      </c>
      <c r="B207" s="77"/>
      <c r="C207" s="77"/>
      <c r="D207" s="77"/>
      <c r="E207" s="78"/>
      <c r="F207" s="77"/>
      <c r="G207" s="77"/>
      <c r="H207" s="77"/>
      <c r="I207" s="78"/>
      <c r="J207" s="77"/>
      <c r="K207" s="77"/>
      <c r="L207" s="77"/>
      <c r="M207" s="78"/>
      <c r="N207" s="79"/>
      <c r="O207" s="77"/>
      <c r="P207" s="77"/>
      <c r="Q207" s="80"/>
    </row>
    <row r="208" spans="1:17" ht="13.8" thickBot="1" x14ac:dyDescent="0.3">
      <c r="A208" s="7" t="s">
        <v>128</v>
      </c>
      <c r="B208" s="81"/>
      <c r="C208" s="81"/>
      <c r="D208" s="81"/>
      <c r="E208" s="82"/>
      <c r="F208" s="81"/>
      <c r="G208" s="81"/>
      <c r="H208" s="81"/>
      <c r="I208" s="82"/>
      <c r="J208" s="81"/>
      <c r="K208" s="81"/>
      <c r="L208" s="81"/>
      <c r="M208" s="82"/>
      <c r="N208" s="83"/>
      <c r="O208" s="81"/>
      <c r="P208" s="81"/>
      <c r="Q208" s="84"/>
    </row>
    <row r="209" spans="1:17" ht="13.8" thickTop="1" x14ac:dyDescent="0.25">
      <c r="A209" s="85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1:17" x14ac:dyDescent="0.25">
      <c r="A210" s="85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1:17" x14ac:dyDescent="0.25">
      <c r="A211" s="85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1:17" x14ac:dyDescent="0.25">
      <c r="A212" s="85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</row>
    <row r="213" spans="1:17" x14ac:dyDescent="0.25">
      <c r="A213" s="85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1:17" x14ac:dyDescent="0.25">
      <c r="A214" s="85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1:17" x14ac:dyDescent="0.25">
      <c r="A215" s="85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1:17" x14ac:dyDescent="0.25">
      <c r="A216" s="85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1:17" x14ac:dyDescent="0.25">
      <c r="A217" s="85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1:17" x14ac:dyDescent="0.25">
      <c r="A218" s="85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1:17" x14ac:dyDescent="0.25">
      <c r="A219" s="85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1:17" x14ac:dyDescent="0.25">
      <c r="A220" s="85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1:17" x14ac:dyDescent="0.25">
      <c r="A221" s="85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</row>
    <row r="222" spans="1:17" x14ac:dyDescent="0.25">
      <c r="A222" s="85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1:17" x14ac:dyDescent="0.25">
      <c r="A223" s="85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224" spans="1:17" x14ac:dyDescent="0.25">
      <c r="A224" s="85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</row>
    <row r="225" spans="1:17" x14ac:dyDescent="0.25">
      <c r="A225" s="85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</row>
    <row r="226" spans="1:17" x14ac:dyDescent="0.25">
      <c r="A226" s="85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</row>
    <row r="227" spans="1:17" x14ac:dyDescent="0.25">
      <c r="A227" s="85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</row>
    <row r="228" spans="1:17" x14ac:dyDescent="0.25">
      <c r="A228" s="85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</row>
    <row r="229" spans="1:17" x14ac:dyDescent="0.25">
      <c r="A229" s="85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</row>
    <row r="230" spans="1:17" x14ac:dyDescent="0.25">
      <c r="A230" s="85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</row>
    <row r="231" spans="1:17" x14ac:dyDescent="0.25">
      <c r="A231" s="85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</row>
    <row r="232" spans="1:17" x14ac:dyDescent="0.25">
      <c r="A232" s="85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</row>
    <row r="233" spans="1:17" x14ac:dyDescent="0.25">
      <c r="A233" s="85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</row>
    <row r="234" spans="1:17" x14ac:dyDescent="0.25">
      <c r="A234" s="85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</row>
    <row r="235" spans="1:17" x14ac:dyDescent="0.25">
      <c r="A235" s="85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</row>
    <row r="236" spans="1:17" x14ac:dyDescent="0.25">
      <c r="A236" s="85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</row>
    <row r="237" spans="1:17" x14ac:dyDescent="0.25">
      <c r="A237" s="85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</row>
    <row r="238" spans="1:17" x14ac:dyDescent="0.25">
      <c r="A238" s="85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</row>
    <row r="239" spans="1:17" x14ac:dyDescent="0.25">
      <c r="A239" s="85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</row>
    <row r="240" spans="1:17" x14ac:dyDescent="0.25">
      <c r="A240" s="85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</row>
    <row r="241" spans="1:17" x14ac:dyDescent="0.25">
      <c r="A241" s="85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</row>
    <row r="242" spans="1:17" x14ac:dyDescent="0.25">
      <c r="A242" s="85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</row>
    <row r="243" spans="1:17" x14ac:dyDescent="0.25">
      <c r="A243" s="85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</row>
    <row r="244" spans="1:17" x14ac:dyDescent="0.25">
      <c r="A244" s="85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</row>
    <row r="245" spans="1:17" x14ac:dyDescent="0.25">
      <c r="A245" s="85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</row>
    <row r="246" spans="1:17" x14ac:dyDescent="0.25">
      <c r="A246" s="85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</row>
    <row r="247" spans="1:17" x14ac:dyDescent="0.25">
      <c r="A247" s="85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</row>
    <row r="248" spans="1:17" x14ac:dyDescent="0.25">
      <c r="A248" s="85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</row>
    <row r="249" spans="1:17" x14ac:dyDescent="0.25">
      <c r="A249" s="85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</row>
    <row r="250" spans="1:17" x14ac:dyDescent="0.25">
      <c r="A250" s="85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</row>
    <row r="251" spans="1:17" x14ac:dyDescent="0.25">
      <c r="A251" s="85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</row>
    <row r="252" spans="1:17" x14ac:dyDescent="0.25">
      <c r="A252" s="85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</row>
    <row r="253" spans="1:17" x14ac:dyDescent="0.25">
      <c r="A253" s="85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</row>
    <row r="254" spans="1:17" x14ac:dyDescent="0.25">
      <c r="A254" s="85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</row>
    <row r="255" spans="1:17" x14ac:dyDescent="0.25">
      <c r="A255" s="85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</row>
    <row r="256" spans="1:17" x14ac:dyDescent="0.25">
      <c r="A256" s="85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</row>
    <row r="257" spans="1:17" x14ac:dyDescent="0.25">
      <c r="A257" s="85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</row>
    <row r="258" spans="1:17" x14ac:dyDescent="0.25">
      <c r="A258" s="85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</row>
    <row r="259" spans="1:17" x14ac:dyDescent="0.25">
      <c r="A259" s="85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</row>
    <row r="260" spans="1:17" x14ac:dyDescent="0.25">
      <c r="A260" s="85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</row>
    <row r="261" spans="1:17" x14ac:dyDescent="0.25">
      <c r="A261" s="85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</row>
    <row r="262" spans="1:17" x14ac:dyDescent="0.25">
      <c r="A262" s="85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</row>
    <row r="263" spans="1:17" x14ac:dyDescent="0.25">
      <c r="A263" s="85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</row>
    <row r="264" spans="1:17" x14ac:dyDescent="0.25">
      <c r="A264" s="85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</row>
    <row r="265" spans="1:17" x14ac:dyDescent="0.25">
      <c r="A265" s="85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</row>
    <row r="266" spans="1:17" x14ac:dyDescent="0.25">
      <c r="A266" s="85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</row>
    <row r="267" spans="1:17" x14ac:dyDescent="0.25">
      <c r="A267" s="85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</row>
    <row r="268" spans="1:17" x14ac:dyDescent="0.25">
      <c r="A268" s="85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</row>
    <row r="269" spans="1:17" x14ac:dyDescent="0.25">
      <c r="A269" s="85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</row>
    <row r="270" spans="1:17" x14ac:dyDescent="0.25">
      <c r="A270" s="85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</row>
    <row r="271" spans="1:17" x14ac:dyDescent="0.25">
      <c r="A271" s="85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</row>
    <row r="272" spans="1:17" x14ac:dyDescent="0.25">
      <c r="A272" s="85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</row>
    <row r="273" spans="1:17" x14ac:dyDescent="0.25">
      <c r="A273" s="85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</row>
    <row r="274" spans="1:17" x14ac:dyDescent="0.25">
      <c r="A274" s="85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</row>
    <row r="275" spans="1:17" x14ac:dyDescent="0.25">
      <c r="A275" s="85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</row>
    <row r="276" spans="1:17" x14ac:dyDescent="0.25">
      <c r="A276" s="85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</row>
    <row r="277" spans="1:17" x14ac:dyDescent="0.25">
      <c r="A277" s="85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</row>
    <row r="278" spans="1:17" x14ac:dyDescent="0.25">
      <c r="A278" s="85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</row>
    <row r="279" spans="1:17" x14ac:dyDescent="0.25">
      <c r="A279" s="85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</row>
    <row r="280" spans="1:17" x14ac:dyDescent="0.25">
      <c r="A280" s="85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</row>
    <row r="281" spans="1:17" x14ac:dyDescent="0.25">
      <c r="A281" s="85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</row>
    <row r="282" spans="1:17" x14ac:dyDescent="0.25">
      <c r="A282" s="85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</row>
    <row r="283" spans="1:17" x14ac:dyDescent="0.25">
      <c r="A283" s="85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</row>
    <row r="284" spans="1:17" x14ac:dyDescent="0.25">
      <c r="A284" s="85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</row>
    <row r="285" spans="1:17" x14ac:dyDescent="0.25">
      <c r="A285" s="85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</row>
    <row r="286" spans="1:17" x14ac:dyDescent="0.25">
      <c r="A286" s="85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</row>
    <row r="287" spans="1:17" x14ac:dyDescent="0.25">
      <c r="A287" s="85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</row>
    <row r="288" spans="1:17" x14ac:dyDescent="0.25">
      <c r="A288" s="85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</row>
    <row r="289" spans="1:17" x14ac:dyDescent="0.25">
      <c r="A289" s="85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</row>
    <row r="290" spans="1:17" x14ac:dyDescent="0.25">
      <c r="A290" s="85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</row>
    <row r="291" spans="1:17" x14ac:dyDescent="0.25">
      <c r="A291" s="85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</row>
    <row r="292" spans="1:17" x14ac:dyDescent="0.25">
      <c r="A292" s="85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</row>
    <row r="293" spans="1:17" x14ac:dyDescent="0.25">
      <c r="A293" s="85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</row>
    <row r="294" spans="1:17" x14ac:dyDescent="0.25">
      <c r="A294" s="85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</row>
    <row r="295" spans="1:17" x14ac:dyDescent="0.25">
      <c r="A295" s="85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</row>
    <row r="296" spans="1:17" x14ac:dyDescent="0.25">
      <c r="A296" s="85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x14ac:dyDescent="0.25">
      <c r="A297" s="85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 spans="1:17" x14ac:dyDescent="0.25">
      <c r="A298" s="85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</row>
    <row r="299" spans="1:17" x14ac:dyDescent="0.25">
      <c r="A299" s="85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</row>
    <row r="300" spans="1:17" x14ac:dyDescent="0.25">
      <c r="A300" s="85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 spans="1:17" x14ac:dyDescent="0.25">
      <c r="A301" s="85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</row>
    <row r="302" spans="1:17" x14ac:dyDescent="0.25">
      <c r="A302" s="85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x14ac:dyDescent="0.25">
      <c r="A303" s="85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</row>
  </sheetData>
  <mergeCells count="4">
    <mergeCell ref="K142:L142"/>
    <mergeCell ref="K73:L73"/>
    <mergeCell ref="K3:L3"/>
    <mergeCell ref="B1:Q1"/>
  </mergeCells>
  <phoneticPr fontId="4" type="noConversion"/>
  <printOptions gridLinesSet="0"/>
  <pageMargins left="0.59055118110236227" right="0.39370078740157483" top="0.98425196850393704" bottom="0.78740157480314965" header="0.59055118110236227" footer="0.39370078740157483"/>
  <pageSetup paperSize="9" scale="85" orientation="portrait" horizontalDpi="300" verticalDpi="300" r:id="rId1"/>
  <headerFooter alignWithMargins="0">
    <oddFooter>&amp;C&amp;A                   &amp;F</oddFooter>
  </headerFooter>
  <rowBreaks count="2" manualBreakCount="2">
    <brk id="69" max="16" man="1"/>
    <brk id="14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7"/>
  <sheetViews>
    <sheetView showGridLines="0" zoomScale="75" zoomScaleNormal="100" workbookViewId="0">
      <selection activeCell="C11" sqref="C11"/>
    </sheetView>
  </sheetViews>
  <sheetFormatPr defaultRowHeight="13.2" x14ac:dyDescent="0.25"/>
  <cols>
    <col min="1" max="1" width="15.6640625" style="1" bestFit="1" customWidth="1"/>
    <col min="2" max="8" width="5.6640625" customWidth="1"/>
    <col min="9" max="9" width="6.44140625" bestFit="1" customWidth="1"/>
    <col min="10" max="10" width="6.33203125" customWidth="1"/>
    <col min="11" max="11" width="5.6640625" customWidth="1"/>
    <col min="12" max="12" width="6.33203125" customWidth="1"/>
    <col min="13" max="13" width="5.6640625" customWidth="1"/>
    <col min="14" max="14" width="8.88671875" bestFit="1" customWidth="1"/>
    <col min="15" max="15" width="8.109375" bestFit="1" customWidth="1"/>
    <col min="16" max="16" width="5.6640625" customWidth="1"/>
    <col min="17" max="17" width="8.88671875" customWidth="1"/>
    <col min="18" max="18" width="4.44140625" customWidth="1"/>
  </cols>
  <sheetData>
    <row r="1" spans="1:17" x14ac:dyDescent="0.25">
      <c r="A1" s="23"/>
      <c r="B1" s="9"/>
      <c r="C1" s="10"/>
      <c r="D1" s="24" t="s">
        <v>0</v>
      </c>
      <c r="E1" s="10"/>
      <c r="F1" s="9"/>
      <c r="G1" s="10"/>
      <c r="H1" s="9"/>
      <c r="I1" s="10"/>
      <c r="J1" s="10"/>
      <c r="K1" s="10"/>
      <c r="L1" s="10"/>
      <c r="M1" s="10"/>
      <c r="N1" s="10"/>
      <c r="O1" s="10"/>
      <c r="P1" s="9"/>
      <c r="Q1" s="9"/>
    </row>
    <row r="2" spans="1:17" x14ac:dyDescent="0.25">
      <c r="A2" s="23"/>
      <c r="B2" s="24"/>
      <c r="C2" s="10"/>
      <c r="D2" s="10"/>
      <c r="E2" s="10"/>
      <c r="F2" s="9"/>
      <c r="G2" s="10"/>
      <c r="H2" s="9"/>
      <c r="I2" s="10"/>
      <c r="J2" s="10"/>
      <c r="K2" s="10"/>
      <c r="L2" s="10"/>
      <c r="M2" s="10"/>
      <c r="N2" s="10"/>
      <c r="O2" s="10"/>
      <c r="P2" s="9"/>
      <c r="Q2" s="9"/>
    </row>
    <row r="3" spans="1:17" s="1" customFormat="1" ht="13.8" thickBot="1" x14ac:dyDescent="0.3">
      <c r="A3" s="11" t="s">
        <v>1</v>
      </c>
      <c r="B3" s="12" t="str">
        <f>DADOS!B3</f>
        <v xml:space="preserve"> Yoly Bitencourt x Bombeiros </v>
      </c>
      <c r="C3" s="12"/>
      <c r="D3" s="12"/>
      <c r="E3" s="12"/>
      <c r="F3" s="12"/>
      <c r="G3" s="12"/>
      <c r="H3" s="12"/>
      <c r="I3" s="12"/>
      <c r="J3" s="13" t="s">
        <v>2</v>
      </c>
      <c r="K3" s="99" t="str">
        <f>DADOS!K3</f>
        <v>18.05</v>
      </c>
      <c r="L3" s="100"/>
      <c r="M3" s="14"/>
      <c r="N3" s="14"/>
      <c r="O3" s="14"/>
      <c r="P3" s="13" t="s">
        <v>3</v>
      </c>
      <c r="Q3" s="14">
        <v>1</v>
      </c>
    </row>
    <row r="4" spans="1:17" s="2" customFormat="1" ht="13.8" thickTop="1" x14ac:dyDescent="0.25">
      <c r="A4" s="31"/>
      <c r="B4" s="32"/>
      <c r="C4" s="33"/>
      <c r="D4" s="33"/>
      <c r="E4" s="33"/>
      <c r="F4" s="33"/>
      <c r="G4" s="33" t="s">
        <v>58</v>
      </c>
      <c r="H4" s="33"/>
      <c r="I4" s="33"/>
      <c r="J4" s="33"/>
      <c r="K4" s="33"/>
      <c r="L4" s="33"/>
      <c r="M4" s="33"/>
      <c r="N4" s="34"/>
      <c r="O4" s="35"/>
      <c r="P4" s="36"/>
      <c r="Q4" s="37"/>
    </row>
    <row r="5" spans="1:17" s="2" customFormat="1" x14ac:dyDescent="0.25">
      <c r="A5" s="38" t="s">
        <v>4</v>
      </c>
      <c r="B5" s="39">
        <f>DADOS!D4</f>
        <v>1</v>
      </c>
      <c r="C5" s="40">
        <f>DADOS!H4</f>
        <v>2</v>
      </c>
      <c r="D5" s="40">
        <f>DADOS!L4</f>
        <v>3</v>
      </c>
      <c r="E5" s="40">
        <f>DADOS!P4</f>
        <v>4</v>
      </c>
      <c r="F5" s="40">
        <f>DADOS!D74</f>
        <v>5</v>
      </c>
      <c r="G5" s="40">
        <f>DADOS!H74</f>
        <v>6</v>
      </c>
      <c r="H5" s="40">
        <f>DADOS!L74</f>
        <v>7</v>
      </c>
      <c r="I5" s="40">
        <f>DADOS!P74</f>
        <v>8</v>
      </c>
      <c r="J5" s="40">
        <f>DADOS!D143</f>
        <v>9</v>
      </c>
      <c r="K5" s="40">
        <f>DADOS!H143</f>
        <v>10</v>
      </c>
      <c r="L5" s="40">
        <f>DADOS!L143</f>
        <v>11</v>
      </c>
      <c r="M5" s="41">
        <f>DADOS!P143</f>
        <v>12</v>
      </c>
      <c r="N5" s="42" t="s">
        <v>59</v>
      </c>
      <c r="O5" s="43" t="s">
        <v>60</v>
      </c>
      <c r="P5" s="23" t="s">
        <v>61</v>
      </c>
      <c r="Q5" s="44"/>
    </row>
    <row r="6" spans="1:17" s="2" customFormat="1" x14ac:dyDescent="0.25">
      <c r="A6" s="45"/>
      <c r="B6" s="46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  <c r="N6" s="49"/>
      <c r="O6" s="50"/>
      <c r="P6" s="51"/>
      <c r="Q6" s="52"/>
    </row>
    <row r="7" spans="1:17" s="2" customFormat="1" x14ac:dyDescent="0.25">
      <c r="A7" s="15" t="s">
        <v>117</v>
      </c>
      <c r="B7" s="25">
        <f>IF(B$5="","",+DADOS!B6+1.5*DADOS!C6+2*DADOS!D6+2*DADOS!E6)</f>
        <v>0</v>
      </c>
      <c r="C7" s="26">
        <f>IF(C$5="","",+DADOS!F6+1.5*DADOS!G6+2*DADOS!H6+2*DADOS!I6)</f>
        <v>0</v>
      </c>
      <c r="D7" s="26">
        <f>IF(D$5="","",+DADOS!J6+1.5*DADOS!K6+2*DADOS!L6+2*DADOS!M6)</f>
        <v>0</v>
      </c>
      <c r="E7" s="26">
        <f>IF(E$5="","",+DADOS!N6+1.5*DADOS!O6+2*DADOS!P6+2*DADOS!Q6)</f>
        <v>0</v>
      </c>
      <c r="F7" s="26">
        <f>IF(F$5="","",+DADOS!B76+1.5*DADOS!C76+2*DADOS!D76+2*DADOS!E76)</f>
        <v>0</v>
      </c>
      <c r="G7" s="26">
        <f>IF(G$5="","",+DADOS!F76+1.5*DADOS!G76+2*DADOS!H76+2*DADOS!I76)</f>
        <v>0</v>
      </c>
      <c r="H7" s="26">
        <f>IF(H$5="","",+DADOS!J76+1.5*DADOS!K76+2*DADOS!L76+2*DADOS!M76)</f>
        <v>0</v>
      </c>
      <c r="I7" s="27">
        <f>IF(I$5="","",+DADOS!N76+1.5*DADOS!O76+2*DADOS!P76+2*DADOS!Q76)</f>
        <v>0</v>
      </c>
      <c r="J7" s="26">
        <f>IF($J$5="","",+DADOS!$B145+1.5*DADOS!$C145+2*DADOS!$D145+2*DADOS!$E145)</f>
        <v>0</v>
      </c>
      <c r="K7" s="26">
        <f>IF($K$5="","",+DADOS!$F145+1.5*DADOS!$G145+2*DADOS!$H145+2*DADOS!$I145)</f>
        <v>0</v>
      </c>
      <c r="L7" s="26">
        <f>IF($L$5="","",+DADOS!$J145+1.5*DADOS!$K145+2*DADOS!$L145+2*DADOS!$M145)</f>
        <v>0</v>
      </c>
      <c r="M7" s="27">
        <f>IF($M$5="","",+DADOS!$N145+1.5*DADOS!$O145+2*DADOS!$P145+2*DADOS!$Q145)</f>
        <v>0</v>
      </c>
      <c r="N7" s="28">
        <f t="shared" ref="N7:N70" si="0">SUM(B7:M7)</f>
        <v>0</v>
      </c>
      <c r="O7" s="53"/>
      <c r="P7" s="16"/>
      <c r="Q7" s="17"/>
    </row>
    <row r="8" spans="1:17" s="2" customFormat="1" x14ac:dyDescent="0.25">
      <c r="A8" s="15" t="s">
        <v>118</v>
      </c>
      <c r="B8" s="25">
        <f>IF(B$5="","",+DADOS!B7+1.5*DADOS!C7+2*DADOS!D7+2*DADOS!E7)</f>
        <v>0</v>
      </c>
      <c r="C8" s="26">
        <f>IF(C$5="","",+DADOS!F7+1.5*DADOS!G7+2*DADOS!H7+2*DADOS!I7)</f>
        <v>0</v>
      </c>
      <c r="D8" s="26">
        <f>IF(D$5="","",+DADOS!J7+1.5*DADOS!K7+2*DADOS!L7+2*DADOS!M7)</f>
        <v>0</v>
      </c>
      <c r="E8" s="26">
        <f>IF(E$5="","",+DADOS!N7+1.5*DADOS!O7+2*DADOS!P7+2*DADOS!Q7)</f>
        <v>0</v>
      </c>
      <c r="F8" s="26">
        <f>IF(F$5="","",+DADOS!B77+1.5*DADOS!C77+2*DADOS!D77+2*DADOS!E77)</f>
        <v>0</v>
      </c>
      <c r="G8" s="26">
        <f>IF(G$5="","",+DADOS!F77+1.5*DADOS!G77+2*DADOS!H77+2*DADOS!I77)</f>
        <v>0</v>
      </c>
      <c r="H8" s="26">
        <f>IF(H$5="","",+DADOS!J77+1.5*DADOS!K77+2*DADOS!L77+2*DADOS!M77)</f>
        <v>0</v>
      </c>
      <c r="I8" s="27">
        <f>IF(I$5="","",+DADOS!N77+1.5*DADOS!O77+2*DADOS!P77+2*DADOS!Q77)</f>
        <v>0</v>
      </c>
      <c r="J8" s="26">
        <f>IF($J$5="","",+DADOS!$B146+1.5*DADOS!$C146+2*DADOS!$D146+2*DADOS!$E146)</f>
        <v>0</v>
      </c>
      <c r="K8" s="26">
        <f>IF($K$5="","",+DADOS!$F146+1.5*DADOS!$G146+2*DADOS!$H146+2*DADOS!$I146)</f>
        <v>0</v>
      </c>
      <c r="L8" s="26">
        <f>IF($L$5="","",+DADOS!$J146+1.5*DADOS!$K146+2*DADOS!$L146+2*DADOS!$M146)</f>
        <v>0</v>
      </c>
      <c r="M8" s="27">
        <f>IF($M$5="","",+DADOS!$N146+1.5*DADOS!$O146+2*DADOS!$P146+2*DADOS!$Q146)</f>
        <v>0</v>
      </c>
      <c r="N8" s="28">
        <f t="shared" si="0"/>
        <v>0</v>
      </c>
      <c r="O8" s="29"/>
      <c r="P8" s="16"/>
      <c r="Q8" s="17"/>
    </row>
    <row r="9" spans="1:17" s="2" customFormat="1" x14ac:dyDescent="0.25">
      <c r="A9" s="15" t="s">
        <v>119</v>
      </c>
      <c r="B9" s="25">
        <f>IF(B$5="","",+DADOS!B8+1.5*DADOS!C8+2*DADOS!D8+2*DADOS!E8)</f>
        <v>0</v>
      </c>
      <c r="C9" s="26">
        <f>IF(C$5="","",+DADOS!F8+1.5*DADOS!G8+2*DADOS!H8+2*DADOS!I8)</f>
        <v>0</v>
      </c>
      <c r="D9" s="26">
        <f>IF(D$5="","",+DADOS!J8+1.5*DADOS!K8+2*DADOS!L8+2*DADOS!M8)</f>
        <v>0</v>
      </c>
      <c r="E9" s="26">
        <f>IF(E$5="","",+DADOS!N8+1.5*DADOS!O8+2*DADOS!P8+2*DADOS!Q8)</f>
        <v>0</v>
      </c>
      <c r="F9" s="26">
        <f>IF(F$5="","",+DADOS!B78+1.5*DADOS!C78+2*DADOS!D78+2*DADOS!E78)</f>
        <v>0</v>
      </c>
      <c r="G9" s="26">
        <f>IF(G$5="","",+DADOS!F78+1.5*DADOS!G78+2*DADOS!H78+2*DADOS!I78)</f>
        <v>0</v>
      </c>
      <c r="H9" s="26">
        <f>IF(H$5="","",+DADOS!J78+1.5*DADOS!K78+2*DADOS!L78+2*DADOS!M78)</f>
        <v>0</v>
      </c>
      <c r="I9" s="27">
        <f>IF(I$5="","",+DADOS!N78+1.5*DADOS!O78+2*DADOS!P78+2*DADOS!Q78)</f>
        <v>0</v>
      </c>
      <c r="J9" s="26">
        <f>IF($J$5="","",+DADOS!$B147+1.5*DADOS!$C147+2*DADOS!$D147+2*DADOS!$E147)</f>
        <v>0</v>
      </c>
      <c r="K9" s="26">
        <f>IF($K$5="","",+DADOS!$F147+1.5*DADOS!$G147+2*DADOS!$H147+2*DADOS!$I147)</f>
        <v>0</v>
      </c>
      <c r="L9" s="26">
        <f>IF($L$5="","",+DADOS!$J147+1.5*DADOS!$K147+2*DADOS!$L147+2*DADOS!$M147)</f>
        <v>0</v>
      </c>
      <c r="M9" s="27">
        <f>IF($M$5="","",+DADOS!$N147+1.5*DADOS!$O147+2*DADOS!$P147+2*DADOS!$Q147)</f>
        <v>0</v>
      </c>
      <c r="N9" s="28">
        <f t="shared" si="0"/>
        <v>0</v>
      </c>
      <c r="O9" s="29"/>
      <c r="P9" s="16"/>
      <c r="Q9" s="17"/>
    </row>
    <row r="10" spans="1:17" s="2" customFormat="1" x14ac:dyDescent="0.25">
      <c r="A10" s="15" t="s">
        <v>120</v>
      </c>
      <c r="B10" s="25">
        <f>IF(B$5="","",+DADOS!B9+1.5*DADOS!C9+2*DADOS!D9+2*DADOS!E9)</f>
        <v>0</v>
      </c>
      <c r="C10" s="26">
        <f>IF(C$5="","",+DADOS!F9+1.5*DADOS!G9+2*DADOS!H9+2*DADOS!I9)</f>
        <v>0</v>
      </c>
      <c r="D10" s="26">
        <f>IF(D$5="","",+DADOS!J9+1.5*DADOS!K9+2*DADOS!L9+2*DADOS!M9)</f>
        <v>0</v>
      </c>
      <c r="E10" s="26">
        <f>IF(E$5="","",+DADOS!N9+1.5*DADOS!O9+2*DADOS!P9+2*DADOS!Q9)</f>
        <v>0</v>
      </c>
      <c r="F10" s="26">
        <f>IF(F$5="","",+DADOS!B79+1.5*DADOS!C79+2*DADOS!D79+2*DADOS!E79)</f>
        <v>0</v>
      </c>
      <c r="G10" s="26">
        <f>IF(G$5="","",+DADOS!F79+1.5*DADOS!G79+2*DADOS!H79+2*DADOS!I79)</f>
        <v>0</v>
      </c>
      <c r="H10" s="26">
        <f>IF(H$5="","",+DADOS!J79+1.5*DADOS!K79+2*DADOS!L79+2*DADOS!M79)</f>
        <v>0</v>
      </c>
      <c r="I10" s="27">
        <f>IF(I$5="","",+DADOS!N79+1.5*DADOS!O79+2*DADOS!P79+2*DADOS!Q79)</f>
        <v>0</v>
      </c>
      <c r="J10" s="26">
        <f>IF($J$5="","",+DADOS!$B148+1.5*DADOS!$C148+2*DADOS!$D148+2*DADOS!$E148)</f>
        <v>0</v>
      </c>
      <c r="K10" s="26">
        <f>IF($K$5="","",+DADOS!$F148+1.5*DADOS!$G148+2*DADOS!$H148+2*DADOS!$I148)</f>
        <v>0</v>
      </c>
      <c r="L10" s="26">
        <f>IF($L$5="","",+DADOS!$J148+1.5*DADOS!$K148+2*DADOS!$L148+2*DADOS!$M148)</f>
        <v>0</v>
      </c>
      <c r="M10" s="27">
        <f>IF($M$5="","",+DADOS!$N148+1.5*DADOS!$O148+2*DADOS!$P148+2*DADOS!$Q148)</f>
        <v>0</v>
      </c>
      <c r="N10" s="28">
        <f t="shared" si="0"/>
        <v>0</v>
      </c>
      <c r="O10" s="30">
        <f t="shared" ref="O10:O70" si="1">SUM(N7:N10)</f>
        <v>0</v>
      </c>
      <c r="P10" s="18" t="s">
        <v>130</v>
      </c>
      <c r="Q10" s="19"/>
    </row>
    <row r="11" spans="1:17" x14ac:dyDescent="0.25">
      <c r="A11" s="15" t="s">
        <v>6</v>
      </c>
      <c r="B11" s="25">
        <f>IF(B$5="","",+DADOS!B10+1.5*DADOS!C10+2*DADOS!D10+2*DADOS!E10)</f>
        <v>7</v>
      </c>
      <c r="C11" s="26">
        <f>IF(C$5="","",+DADOS!F10+1.5*DADOS!G10+2*DADOS!H10+2*DADOS!I10)</f>
        <v>23.5</v>
      </c>
      <c r="D11" s="26">
        <f>IF(D$5="","",+DADOS!J10+1.5*DADOS!K10+2*DADOS!L10+2*DADOS!M10)</f>
        <v>0</v>
      </c>
      <c r="E11" s="26">
        <f>IF(E$5="","",+DADOS!N10+1.5*DADOS!O10+2*DADOS!P10+2*DADOS!Q10)</f>
        <v>2</v>
      </c>
      <c r="F11" s="26">
        <f>IF(F$5="","",+DADOS!B80+1.5*DADOS!C80+2*DADOS!D80+2*DADOS!E80)</f>
        <v>0</v>
      </c>
      <c r="G11" s="26">
        <f>IF(G$5="","",+DADOS!F80+1.5*DADOS!G80+2*DADOS!H80+2*DADOS!I80)</f>
        <v>0</v>
      </c>
      <c r="H11" s="26">
        <f>IF(H$5="","",+DADOS!J80+1.5*DADOS!K80+2*DADOS!L80+2*DADOS!M80)</f>
        <v>0</v>
      </c>
      <c r="I11" s="27">
        <f>IF(I$5="","",+DADOS!N80+1.5*DADOS!O80+2*DADOS!P80+2*DADOS!Q80)</f>
        <v>0</v>
      </c>
      <c r="J11" s="26">
        <f>IF($J$5="","",+DADOS!$B149+1.5*DADOS!$C149+2*DADOS!$D149+2*DADOS!$E149)</f>
        <v>0</v>
      </c>
      <c r="K11" s="26">
        <f>IF($K$5="","",+DADOS!$F149+1.5*DADOS!$G149+2*DADOS!$H149+2*DADOS!$I149)</f>
        <v>0</v>
      </c>
      <c r="L11" s="26">
        <f>IF($L$5="","",+DADOS!$J149+1.5*DADOS!$K149+2*DADOS!$L149+2*DADOS!$M149)</f>
        <v>0</v>
      </c>
      <c r="M11" s="27">
        <f>IF($M$5="","",+DADOS!$N149+1.5*DADOS!$O149+2*DADOS!$P149+2*DADOS!$Q149)</f>
        <v>0</v>
      </c>
      <c r="N11" s="28">
        <f t="shared" si="0"/>
        <v>32.5</v>
      </c>
      <c r="O11" s="30">
        <f t="shared" si="1"/>
        <v>32.5</v>
      </c>
      <c r="P11" s="18" t="s">
        <v>131</v>
      </c>
      <c r="Q11" s="19"/>
    </row>
    <row r="12" spans="1:17" x14ac:dyDescent="0.25">
      <c r="A12" s="20" t="s">
        <v>7</v>
      </c>
      <c r="B12" s="25">
        <f>IF(B$5="","",+DADOS!B11+1.5*DADOS!C11+2*DADOS!D11+2*DADOS!E11)</f>
        <v>8.5</v>
      </c>
      <c r="C12" s="26">
        <f>IF(C$5="","",+DADOS!F11+1.5*DADOS!G11+2*DADOS!H11+2*DADOS!I11)</f>
        <v>42</v>
      </c>
      <c r="D12" s="26">
        <f>IF(D$5="","",+DADOS!J11+1.5*DADOS!K11+2*DADOS!L11+2*DADOS!M11)</f>
        <v>3</v>
      </c>
      <c r="E12" s="26">
        <f>IF(E$5="","",+DADOS!N11+1.5*DADOS!O11+2*DADOS!P11+2*DADOS!Q11)</f>
        <v>3</v>
      </c>
      <c r="F12" s="26">
        <f>IF(F$5="","",+DADOS!B81+1.5*DADOS!C81+2*DADOS!D81+2*DADOS!E81)</f>
        <v>0</v>
      </c>
      <c r="G12" s="26">
        <f>IF(G$5="","",+DADOS!F81+1.5*DADOS!G81+2*DADOS!H81+2*DADOS!I81)</f>
        <v>0</v>
      </c>
      <c r="H12" s="26">
        <f>IF(H$5="","",+DADOS!J81+1.5*DADOS!K81+2*DADOS!L81+2*DADOS!M81)</f>
        <v>0</v>
      </c>
      <c r="I12" s="27">
        <f>IF(I$5="","",+DADOS!N81+1.5*DADOS!O81+2*DADOS!P81+2*DADOS!Q81)</f>
        <v>0</v>
      </c>
      <c r="J12" s="26">
        <f>IF($J$5="","",+DADOS!$B150+1.5*DADOS!$C150+2*DADOS!$D150+2*DADOS!$E150)</f>
        <v>0</v>
      </c>
      <c r="K12" s="26">
        <f>IF($K$5="","",+DADOS!$F150+1.5*DADOS!$G150+2*DADOS!$H150+2*DADOS!$I150)</f>
        <v>0</v>
      </c>
      <c r="L12" s="26">
        <f>IF($L$5="","",+DADOS!$J150+1.5*DADOS!$K150+2*DADOS!$L150+2*DADOS!$M150)</f>
        <v>0</v>
      </c>
      <c r="M12" s="27">
        <f>IF($M$5="","",+DADOS!$N150+1.5*DADOS!$O150+2*DADOS!$P150+2*DADOS!$Q150)</f>
        <v>0</v>
      </c>
      <c r="N12" s="28">
        <f t="shared" si="0"/>
        <v>56.5</v>
      </c>
      <c r="O12" s="30">
        <f t="shared" si="1"/>
        <v>89</v>
      </c>
      <c r="P12" s="18" t="s">
        <v>132</v>
      </c>
      <c r="Q12" s="19"/>
    </row>
    <row r="13" spans="1:17" x14ac:dyDescent="0.25">
      <c r="A13" s="20" t="s">
        <v>8</v>
      </c>
      <c r="B13" s="25">
        <f>IF(B$5="","",+DADOS!B12+1.5*DADOS!C12+2*DADOS!D12+2*DADOS!E12)</f>
        <v>16</v>
      </c>
      <c r="C13" s="26">
        <f>IF(C$5="","",+DADOS!F12+1.5*DADOS!G12+2*DADOS!H12+2*DADOS!I12)</f>
        <v>58</v>
      </c>
      <c r="D13" s="26">
        <f>IF(D$5="","",+DADOS!J12+1.5*DADOS!K12+2*DADOS!L12+2*DADOS!M12)</f>
        <v>1</v>
      </c>
      <c r="E13" s="26">
        <f>IF(E$5="","",+DADOS!N12+1.5*DADOS!O12+2*DADOS!P12+2*DADOS!Q12)</f>
        <v>3</v>
      </c>
      <c r="F13" s="26">
        <f>IF(F$5="","",+DADOS!B82+1.5*DADOS!C82+2*DADOS!D82+2*DADOS!E82)</f>
        <v>0</v>
      </c>
      <c r="G13" s="26">
        <f>IF(G$5="","",+DADOS!F82+1.5*DADOS!G82+2*DADOS!H82+2*DADOS!I82)</f>
        <v>0</v>
      </c>
      <c r="H13" s="26">
        <f>IF(H$5="","",+DADOS!J82+1.5*DADOS!K82+2*DADOS!L82+2*DADOS!M82)</f>
        <v>0</v>
      </c>
      <c r="I13" s="27">
        <f>IF(I$5="","",+DADOS!N82+1.5*DADOS!O82+2*DADOS!P82+2*DADOS!Q82)</f>
        <v>0</v>
      </c>
      <c r="J13" s="26">
        <f>IF($J$5="","",+DADOS!$B151+1.5*DADOS!$C151+2*DADOS!$D151+2*DADOS!$E151)</f>
        <v>0</v>
      </c>
      <c r="K13" s="26">
        <f>IF($K$5="","",+DADOS!$F151+1.5*DADOS!$G151+2*DADOS!$H151+2*DADOS!$I151)</f>
        <v>0</v>
      </c>
      <c r="L13" s="26">
        <f>IF($L$5="","",+DADOS!$J151+1.5*DADOS!$K151+2*DADOS!$L151+2*DADOS!$M151)</f>
        <v>0</v>
      </c>
      <c r="M13" s="27">
        <f>IF($M$5="","",+DADOS!$N151+1.5*DADOS!$O151+2*DADOS!$P151+2*DADOS!$Q151)</f>
        <v>0</v>
      </c>
      <c r="N13" s="28">
        <f t="shared" si="0"/>
        <v>78</v>
      </c>
      <c r="O13" s="30">
        <f t="shared" si="1"/>
        <v>167</v>
      </c>
      <c r="P13" s="18" t="s">
        <v>133</v>
      </c>
      <c r="Q13" s="19"/>
    </row>
    <row r="14" spans="1:17" x14ac:dyDescent="0.25">
      <c r="A14" s="20" t="s">
        <v>9</v>
      </c>
      <c r="B14" s="25">
        <f>IF(B$5="","",+DADOS!B13+1.5*DADOS!C13+2*DADOS!D13+2*DADOS!E13)</f>
        <v>8</v>
      </c>
      <c r="C14" s="26">
        <f>IF(C$5="","",+DADOS!F13+1.5*DADOS!G13+2*DADOS!H13+2*DADOS!I13)</f>
        <v>73</v>
      </c>
      <c r="D14" s="26">
        <f>IF(D$5="","",+DADOS!J13+1.5*DADOS!K13+2*DADOS!L13+2*DADOS!M13)</f>
        <v>1</v>
      </c>
      <c r="E14" s="26">
        <f>IF(E$5="","",+DADOS!N13+1.5*DADOS!O13+2*DADOS!P13+2*DADOS!Q13)</f>
        <v>6</v>
      </c>
      <c r="F14" s="26">
        <f>IF(F$5="","",+DADOS!B83+1.5*DADOS!C83+2*DADOS!D83+2*DADOS!E83)</f>
        <v>0</v>
      </c>
      <c r="G14" s="26">
        <f>IF(G$5="","",+DADOS!F83+1.5*DADOS!G83+2*DADOS!H83+2*DADOS!I83)</f>
        <v>0</v>
      </c>
      <c r="H14" s="26">
        <f>IF(H$5="","",+DADOS!J83+1.5*DADOS!K83+2*DADOS!L83+2*DADOS!M83)</f>
        <v>0</v>
      </c>
      <c r="I14" s="27">
        <f>IF(I$5="","",+DADOS!N83+1.5*DADOS!O83+2*DADOS!P83+2*DADOS!Q83)</f>
        <v>0</v>
      </c>
      <c r="J14" s="26">
        <f>IF($J$5="","",+DADOS!$B152+1.5*DADOS!$C152+2*DADOS!$D152+2*DADOS!$E152)</f>
        <v>0</v>
      </c>
      <c r="K14" s="26">
        <f>IF($K$5="","",+DADOS!$F152+1.5*DADOS!$G152+2*DADOS!$H152+2*DADOS!$I152)</f>
        <v>0</v>
      </c>
      <c r="L14" s="26">
        <f>IF($L$5="","",+DADOS!$J152+1.5*DADOS!$K152+2*DADOS!$L152+2*DADOS!$M152)</f>
        <v>0</v>
      </c>
      <c r="M14" s="27">
        <f>IF($M$5="","",+DADOS!$N152+1.5*DADOS!$O152+2*DADOS!$P152+2*DADOS!$Q152)</f>
        <v>0</v>
      </c>
      <c r="N14" s="28">
        <f t="shared" si="0"/>
        <v>88</v>
      </c>
      <c r="O14" s="30">
        <f t="shared" si="1"/>
        <v>255</v>
      </c>
      <c r="P14" s="18" t="s">
        <v>62</v>
      </c>
      <c r="Q14" s="19"/>
    </row>
    <row r="15" spans="1:17" x14ac:dyDescent="0.25">
      <c r="A15" s="20" t="s">
        <v>10</v>
      </c>
      <c r="B15" s="25">
        <f>IF(B$5="","",+DADOS!B14+1.5*DADOS!C14+2*DADOS!D14+2*DADOS!E14)</f>
        <v>19</v>
      </c>
      <c r="C15" s="26">
        <f>IF(C$5="","",+DADOS!F14+1.5*DADOS!G14+2*DADOS!H14+2*DADOS!I14)</f>
        <v>73</v>
      </c>
      <c r="D15" s="26">
        <f>IF(D$5="","",+DADOS!J14+1.5*DADOS!K14+2*DADOS!L14+2*DADOS!M14)</f>
        <v>1</v>
      </c>
      <c r="E15" s="26">
        <f>IF(E$5="","",+DADOS!N14+1.5*DADOS!O14+2*DADOS!P14+2*DADOS!Q14)</f>
        <v>3</v>
      </c>
      <c r="F15" s="26">
        <f>IF(F$5="","",+DADOS!B84+1.5*DADOS!C84+2*DADOS!D84+2*DADOS!E84)</f>
        <v>0</v>
      </c>
      <c r="G15" s="26">
        <f>IF(G$5="","",+DADOS!F84+1.5*DADOS!G84+2*DADOS!H84+2*DADOS!I84)</f>
        <v>0</v>
      </c>
      <c r="H15" s="26">
        <f>IF(H$5="","",+DADOS!J84+1.5*DADOS!K84+2*DADOS!L84+2*DADOS!M84)</f>
        <v>0</v>
      </c>
      <c r="I15" s="27">
        <f>IF(I$5="","",+DADOS!N84+1.5*DADOS!O84+2*DADOS!P84+2*DADOS!Q84)</f>
        <v>0</v>
      </c>
      <c r="J15" s="26">
        <f>IF($J$5="","",+DADOS!$B153+1.5*DADOS!$C153+2*DADOS!$D153+2*DADOS!$E153)</f>
        <v>0</v>
      </c>
      <c r="K15" s="26">
        <f>IF($K$5="","",+DADOS!$F153+1.5*DADOS!$G153+2*DADOS!$H153+2*DADOS!$I153)</f>
        <v>0</v>
      </c>
      <c r="L15" s="26">
        <f>IF($L$5="","",+DADOS!$J153+1.5*DADOS!$K153+2*DADOS!$L153+2*DADOS!$M153)</f>
        <v>0</v>
      </c>
      <c r="M15" s="27">
        <f>IF($M$5="","",+DADOS!$N153+1.5*DADOS!$O153+2*DADOS!$P153+2*DADOS!$Q153)</f>
        <v>0</v>
      </c>
      <c r="N15" s="28">
        <f t="shared" si="0"/>
        <v>96</v>
      </c>
      <c r="O15" s="30">
        <f t="shared" si="1"/>
        <v>318.5</v>
      </c>
      <c r="P15" s="18" t="s">
        <v>63</v>
      </c>
      <c r="Q15" s="19"/>
    </row>
    <row r="16" spans="1:17" x14ac:dyDescent="0.25">
      <c r="A16" s="20" t="s">
        <v>11</v>
      </c>
      <c r="B16" s="25">
        <f>IF(B$5="","",+DADOS!B15+1.5*DADOS!C15+2*DADOS!D15+2*DADOS!E15)</f>
        <v>22.5</v>
      </c>
      <c r="C16" s="26">
        <f>IF(C$5="","",+DADOS!F15+1.5*DADOS!G15+2*DADOS!H15+2*DADOS!I15)</f>
        <v>56.5</v>
      </c>
      <c r="D16" s="26">
        <f>IF(D$5="","",+DADOS!J15+1.5*DADOS!K15+2*DADOS!L15+2*DADOS!M15)</f>
        <v>2</v>
      </c>
      <c r="E16" s="26">
        <f>IF(E$5="","",+DADOS!N15+1.5*DADOS!O15+2*DADOS!P15+2*DADOS!Q15)</f>
        <v>6</v>
      </c>
      <c r="F16" s="26">
        <f>IF(F$5="","",+DADOS!B85+1.5*DADOS!C85+2*DADOS!D85+2*DADOS!E85)</f>
        <v>0</v>
      </c>
      <c r="G16" s="26">
        <f>IF(G$5="","",+DADOS!F85+1.5*DADOS!G85+2*DADOS!H85+2*DADOS!I85)</f>
        <v>0</v>
      </c>
      <c r="H16" s="26">
        <f>IF(H$5="","",+DADOS!J85+1.5*DADOS!K85+2*DADOS!L85+2*DADOS!M85)</f>
        <v>0</v>
      </c>
      <c r="I16" s="27">
        <f>IF(I$5="","",+DADOS!N85+1.5*DADOS!O85+2*DADOS!P85+2*DADOS!Q85)</f>
        <v>0</v>
      </c>
      <c r="J16" s="26">
        <f>IF($J$5="","",+DADOS!$B154+1.5*DADOS!$C154+2*DADOS!$D154+2*DADOS!$E154)</f>
        <v>0</v>
      </c>
      <c r="K16" s="26">
        <f>IF($K$5="","",+DADOS!$F154+1.5*DADOS!$G154+2*DADOS!$H154+2*DADOS!$I154)</f>
        <v>0</v>
      </c>
      <c r="L16" s="26">
        <f>IF($L$5="","",+DADOS!$J154+1.5*DADOS!$K154+2*DADOS!$L154+2*DADOS!$M154)</f>
        <v>0</v>
      </c>
      <c r="M16" s="27">
        <f>IF($M$5="","",+DADOS!$N154+1.5*DADOS!$O154+2*DADOS!$P154+2*DADOS!$Q154)</f>
        <v>0</v>
      </c>
      <c r="N16" s="28">
        <f t="shared" si="0"/>
        <v>87</v>
      </c>
      <c r="O16" s="30">
        <f t="shared" si="1"/>
        <v>349</v>
      </c>
      <c r="P16" s="18" t="s">
        <v>64</v>
      </c>
      <c r="Q16" s="19"/>
    </row>
    <row r="17" spans="1:17" x14ac:dyDescent="0.25">
      <c r="A17" s="20" t="s">
        <v>12</v>
      </c>
      <c r="B17" s="25">
        <f>IF(B$5="","",+DADOS!B16+1.5*DADOS!C16+2*DADOS!D16+2*DADOS!E16)</f>
        <v>17</v>
      </c>
      <c r="C17" s="26">
        <f>IF(C$5="","",+DADOS!F16+1.5*DADOS!G16+2*DADOS!H16+2*DADOS!I16)</f>
        <v>53</v>
      </c>
      <c r="D17" s="26">
        <f>IF(D$5="","",+DADOS!J16+1.5*DADOS!K16+2*DADOS!L16+2*DADOS!M16)</f>
        <v>0</v>
      </c>
      <c r="E17" s="26">
        <f>IF(E$5="","",+DADOS!N16+1.5*DADOS!O16+2*DADOS!P16+2*DADOS!Q16)</f>
        <v>2</v>
      </c>
      <c r="F17" s="26">
        <f>IF(F$5="","",+DADOS!B86+1.5*DADOS!C86+2*DADOS!D86+2*DADOS!E86)</f>
        <v>0</v>
      </c>
      <c r="G17" s="26">
        <f>IF(G$5="","",+DADOS!F86+1.5*DADOS!G86+2*DADOS!H86+2*DADOS!I86)</f>
        <v>0</v>
      </c>
      <c r="H17" s="26">
        <f>IF(H$5="","",+DADOS!J86+1.5*DADOS!K86+2*DADOS!L86+2*DADOS!M86)</f>
        <v>0</v>
      </c>
      <c r="I17" s="27">
        <f>IF(I$5="","",+DADOS!N86+1.5*DADOS!O86+2*DADOS!P86+2*DADOS!Q86)</f>
        <v>0</v>
      </c>
      <c r="J17" s="26">
        <f>IF($J$5="","",+DADOS!$B155+1.5*DADOS!$C155+2*DADOS!$D155+2*DADOS!$E155)</f>
        <v>0</v>
      </c>
      <c r="K17" s="26">
        <f>IF($K$5="","",+DADOS!$F155+1.5*DADOS!$G155+2*DADOS!$H155+2*DADOS!$I155)</f>
        <v>0</v>
      </c>
      <c r="L17" s="26">
        <f>IF($L$5="","",+DADOS!$J155+1.5*DADOS!$K155+2*DADOS!$L155+2*DADOS!$M155)</f>
        <v>0</v>
      </c>
      <c r="M17" s="27">
        <f>IF($M$5="","",+DADOS!$N155+1.5*DADOS!$O155+2*DADOS!$P155+2*DADOS!$Q155)</f>
        <v>0</v>
      </c>
      <c r="N17" s="28">
        <f t="shared" si="0"/>
        <v>72</v>
      </c>
      <c r="O17" s="30">
        <f t="shared" si="1"/>
        <v>343</v>
      </c>
      <c r="P17" s="18" t="s">
        <v>65</v>
      </c>
      <c r="Q17" s="19"/>
    </row>
    <row r="18" spans="1:17" x14ac:dyDescent="0.25">
      <c r="A18" s="20" t="s">
        <v>13</v>
      </c>
      <c r="B18" s="25">
        <f>IF(B$5="","",+DADOS!B17+1.5*DADOS!C17+2*DADOS!D17+2*DADOS!E17)</f>
        <v>11.5</v>
      </c>
      <c r="C18" s="26">
        <f>IF(C$5="","",+DADOS!F17+1.5*DADOS!G17+2*DADOS!H17+2*DADOS!I17)</f>
        <v>55.5</v>
      </c>
      <c r="D18" s="26">
        <f>IF(D$5="","",+DADOS!J17+1.5*DADOS!K17+2*DADOS!L17+2*DADOS!M17)</f>
        <v>1</v>
      </c>
      <c r="E18" s="26">
        <f>IF(E$5="","",+DADOS!N17+1.5*DADOS!O17+2*DADOS!P17+2*DADOS!Q17)</f>
        <v>1</v>
      </c>
      <c r="F18" s="26">
        <f>IF(F$5="","",+DADOS!B87+1.5*DADOS!C87+2*DADOS!D87+2*DADOS!E87)</f>
        <v>0</v>
      </c>
      <c r="G18" s="26">
        <f>IF(G$5="","",+DADOS!F87+1.5*DADOS!G87+2*DADOS!H87+2*DADOS!I87)</f>
        <v>0</v>
      </c>
      <c r="H18" s="26">
        <f>IF(H$5="","",+DADOS!J87+1.5*DADOS!K87+2*DADOS!L87+2*DADOS!M87)</f>
        <v>0</v>
      </c>
      <c r="I18" s="27">
        <f>IF(I$5="","",+DADOS!N87+1.5*DADOS!O87+2*DADOS!P87+2*DADOS!Q87)</f>
        <v>0</v>
      </c>
      <c r="J18" s="26">
        <f>IF($J$5="","",+DADOS!$B156+1.5*DADOS!$C156+2*DADOS!$D156+2*DADOS!$E156)</f>
        <v>0</v>
      </c>
      <c r="K18" s="26">
        <f>IF($K$5="","",+DADOS!$F156+1.5*DADOS!$G156+2*DADOS!$H156+2*DADOS!$I156)</f>
        <v>0</v>
      </c>
      <c r="L18" s="26">
        <f>IF($L$5="","",+DADOS!$J156+1.5*DADOS!$K156+2*DADOS!$L156+2*DADOS!$M156)</f>
        <v>0</v>
      </c>
      <c r="M18" s="27">
        <f>IF($M$5="","",+DADOS!$N156+1.5*DADOS!$O156+2*DADOS!$P156+2*DADOS!$Q156)</f>
        <v>0</v>
      </c>
      <c r="N18" s="28">
        <f t="shared" si="0"/>
        <v>69</v>
      </c>
      <c r="O18" s="30">
        <f t="shared" si="1"/>
        <v>324</v>
      </c>
      <c r="P18" s="18" t="s">
        <v>66</v>
      </c>
      <c r="Q18" s="19"/>
    </row>
    <row r="19" spans="1:17" x14ac:dyDescent="0.25">
      <c r="A19" s="20" t="s">
        <v>14</v>
      </c>
      <c r="B19" s="25">
        <f>IF(B$5="","",+DADOS!B18+1.5*DADOS!C18+2*DADOS!D18+2*DADOS!E18)</f>
        <v>16</v>
      </c>
      <c r="C19" s="26">
        <f>IF(C$5="","",+DADOS!F18+1.5*DADOS!G18+2*DADOS!H18+2*DADOS!I18)</f>
        <v>61.5</v>
      </c>
      <c r="D19" s="26">
        <f>IF(D$5="","",+DADOS!J18+1.5*DADOS!K18+2*DADOS!L18+2*DADOS!M18)</f>
        <v>0</v>
      </c>
      <c r="E19" s="26">
        <f>IF(E$5="","",+DADOS!N18+1.5*DADOS!O18+2*DADOS!P18+2*DADOS!Q18)</f>
        <v>3</v>
      </c>
      <c r="F19" s="26">
        <f>IF(F$5="","",+DADOS!B88+1.5*DADOS!C88+2*DADOS!D88+2*DADOS!E88)</f>
        <v>0</v>
      </c>
      <c r="G19" s="26">
        <f>IF(G$5="","",+DADOS!F88+1.5*DADOS!G88+2*DADOS!H88+2*DADOS!I88)</f>
        <v>0</v>
      </c>
      <c r="H19" s="26">
        <f>IF(H$5="","",+DADOS!J88+1.5*DADOS!K88+2*DADOS!L88+2*DADOS!M88)</f>
        <v>0</v>
      </c>
      <c r="I19" s="27">
        <f>IF(I$5="","",+DADOS!N88+1.5*DADOS!O88+2*DADOS!P88+2*DADOS!Q88)</f>
        <v>0</v>
      </c>
      <c r="J19" s="26">
        <f>IF($J$5="","",+DADOS!$B157+1.5*DADOS!$C157+2*DADOS!$D157+2*DADOS!$E157)</f>
        <v>0</v>
      </c>
      <c r="K19" s="26">
        <f>IF($K$5="","",+DADOS!$F157+1.5*DADOS!$G157+2*DADOS!$H157+2*DADOS!$I157)</f>
        <v>0</v>
      </c>
      <c r="L19" s="26">
        <f>IF($L$5="","",+DADOS!$J157+1.5*DADOS!$K157+2*DADOS!$L157+2*DADOS!$M157)</f>
        <v>0</v>
      </c>
      <c r="M19" s="27">
        <f>IF($M$5="","",+DADOS!$N157+1.5*DADOS!$O157+2*DADOS!$P157+2*DADOS!$Q157)</f>
        <v>0</v>
      </c>
      <c r="N19" s="28">
        <f t="shared" si="0"/>
        <v>80.5</v>
      </c>
      <c r="O19" s="30">
        <f t="shared" si="1"/>
        <v>308.5</v>
      </c>
      <c r="P19" s="18" t="s">
        <v>67</v>
      </c>
      <c r="Q19" s="19"/>
    </row>
    <row r="20" spans="1:17" x14ac:dyDescent="0.25">
      <c r="A20" s="20" t="s">
        <v>15</v>
      </c>
      <c r="B20" s="25">
        <f>IF(B$5="","",+DADOS!B19+1.5*DADOS!C19+2*DADOS!D19+2*DADOS!E19)</f>
        <v>17</v>
      </c>
      <c r="C20" s="26">
        <f>IF(C$5="","",+DADOS!F19+1.5*DADOS!G19+2*DADOS!H19+2*DADOS!I19)</f>
        <v>43</v>
      </c>
      <c r="D20" s="26">
        <f>IF(D$5="","",+DADOS!J19+1.5*DADOS!K19+2*DADOS!L19+2*DADOS!M19)</f>
        <v>0</v>
      </c>
      <c r="E20" s="26">
        <f>IF(E$5="","",+DADOS!N19+1.5*DADOS!O19+2*DADOS!P19+2*DADOS!Q19)</f>
        <v>2</v>
      </c>
      <c r="F20" s="26">
        <f>IF(F$5="","",+DADOS!B89+1.5*DADOS!C89+2*DADOS!D89+2*DADOS!E89)</f>
        <v>0</v>
      </c>
      <c r="G20" s="26">
        <f>IF(G$5="","",+DADOS!F89+1.5*DADOS!G89+2*DADOS!H89+2*DADOS!I89)</f>
        <v>0</v>
      </c>
      <c r="H20" s="26">
        <f>IF(H$5="","",+DADOS!J89+1.5*DADOS!K89+2*DADOS!L89+2*DADOS!M89)</f>
        <v>0</v>
      </c>
      <c r="I20" s="27">
        <f>IF(I$5="","",+DADOS!N89+1.5*DADOS!O89+2*DADOS!P89+2*DADOS!Q89)</f>
        <v>0</v>
      </c>
      <c r="J20" s="26">
        <f>IF($J$5="","",+DADOS!$B158+1.5*DADOS!$C158+2*DADOS!$D158+2*DADOS!$E158)</f>
        <v>0</v>
      </c>
      <c r="K20" s="26">
        <f>IF($K$5="","",+DADOS!$F158+1.5*DADOS!$G158+2*DADOS!$H158+2*DADOS!$I158)</f>
        <v>0</v>
      </c>
      <c r="L20" s="26">
        <f>IF($L$5="","",+DADOS!$J158+1.5*DADOS!$K158+2*DADOS!$L158+2*DADOS!$M158)</f>
        <v>0</v>
      </c>
      <c r="M20" s="27">
        <f>IF($M$5="","",+DADOS!$N158+1.5*DADOS!$O158+2*DADOS!$P158+2*DADOS!$Q158)</f>
        <v>0</v>
      </c>
      <c r="N20" s="28">
        <f t="shared" si="0"/>
        <v>62</v>
      </c>
      <c r="O20" s="30">
        <f t="shared" si="1"/>
        <v>283.5</v>
      </c>
      <c r="P20" s="18" t="s">
        <v>68</v>
      </c>
      <c r="Q20" s="19"/>
    </row>
    <row r="21" spans="1:17" x14ac:dyDescent="0.25">
      <c r="A21" s="20" t="s">
        <v>16</v>
      </c>
      <c r="B21" s="25">
        <f>IF(B$5="","",+DADOS!B20+1.5*DADOS!C20+2*DADOS!D20+2*DADOS!E20)</f>
        <v>11</v>
      </c>
      <c r="C21" s="26">
        <f>IF(C$5="","",+DADOS!F20+1.5*DADOS!G20+2*DADOS!H20+2*DADOS!I20)</f>
        <v>43</v>
      </c>
      <c r="D21" s="26">
        <f>IF(D$5="","",+DADOS!J20+1.5*DADOS!K20+2*DADOS!L20+2*DADOS!M20)</f>
        <v>1</v>
      </c>
      <c r="E21" s="26">
        <f>IF(E$5="","",+DADOS!N20+1.5*DADOS!O20+2*DADOS!P20+2*DADOS!Q20)</f>
        <v>2</v>
      </c>
      <c r="F21" s="26">
        <f>IF(F$5="","",+DADOS!B90+1.5*DADOS!C90+2*DADOS!D90+2*DADOS!E90)</f>
        <v>0</v>
      </c>
      <c r="G21" s="26">
        <f>IF(G$5="","",+DADOS!F90+1.5*DADOS!G90+2*DADOS!H90+2*DADOS!I90)</f>
        <v>0</v>
      </c>
      <c r="H21" s="26">
        <f>IF(H$5="","",+DADOS!J90+1.5*DADOS!K90+2*DADOS!L90+2*DADOS!M90)</f>
        <v>0</v>
      </c>
      <c r="I21" s="27">
        <f>IF(I$5="","",+DADOS!N90+1.5*DADOS!O90+2*DADOS!P90+2*DADOS!Q90)</f>
        <v>0</v>
      </c>
      <c r="J21" s="26">
        <f>IF($J$5="","",+DADOS!$B159+1.5*DADOS!$C159+2*DADOS!$D159+2*DADOS!$E159)</f>
        <v>0</v>
      </c>
      <c r="K21" s="26">
        <f>IF($K$5="","",+DADOS!$F159+1.5*DADOS!$G159+2*DADOS!$H159+2*DADOS!$I159)</f>
        <v>0</v>
      </c>
      <c r="L21" s="26">
        <f>IF($L$5="","",+DADOS!$J159+1.5*DADOS!$K159+2*DADOS!$L159+2*DADOS!$M159)</f>
        <v>0</v>
      </c>
      <c r="M21" s="27">
        <f>IF($M$5="","",+DADOS!$N159+1.5*DADOS!$O159+2*DADOS!$P159+2*DADOS!$Q159)</f>
        <v>0</v>
      </c>
      <c r="N21" s="28">
        <f t="shared" si="0"/>
        <v>57</v>
      </c>
      <c r="O21" s="30">
        <f t="shared" si="1"/>
        <v>268.5</v>
      </c>
      <c r="P21" s="18" t="s">
        <v>69</v>
      </c>
      <c r="Q21" s="19"/>
    </row>
    <row r="22" spans="1:17" x14ac:dyDescent="0.25">
      <c r="A22" s="20" t="s">
        <v>17</v>
      </c>
      <c r="B22" s="25">
        <f>IF(B$5="","",+DADOS!B21+1.5*DADOS!C21+2*DADOS!D21+2*DADOS!E21)</f>
        <v>14</v>
      </c>
      <c r="C22" s="26">
        <f>IF(C$5="","",+DADOS!F21+1.5*DADOS!G21+2*DADOS!H21+2*DADOS!I21)</f>
        <v>37.5</v>
      </c>
      <c r="D22" s="26">
        <f>IF(D$5="","",+DADOS!J21+1.5*DADOS!K21+2*DADOS!L21+2*DADOS!M21)</f>
        <v>0</v>
      </c>
      <c r="E22" s="26">
        <f>IF(E$5="","",+DADOS!N21+1.5*DADOS!O21+2*DADOS!P21+2*DADOS!Q21)</f>
        <v>4</v>
      </c>
      <c r="F22" s="26">
        <f>IF(F$5="","",+DADOS!B91+1.5*DADOS!C91+2*DADOS!D91+2*DADOS!E91)</f>
        <v>0</v>
      </c>
      <c r="G22" s="26">
        <f>IF(G$5="","",+DADOS!F91+1.5*DADOS!G91+2*DADOS!H91+2*DADOS!I91)</f>
        <v>0</v>
      </c>
      <c r="H22" s="26">
        <f>IF(H$5="","",+DADOS!J91+1.5*DADOS!K91+2*DADOS!L91+2*DADOS!M91)</f>
        <v>0</v>
      </c>
      <c r="I22" s="27">
        <f>IF(I$5="","",+DADOS!N91+1.5*DADOS!O91+2*DADOS!P91+2*DADOS!Q91)</f>
        <v>0</v>
      </c>
      <c r="J22" s="26">
        <f>IF($J$5="","",+DADOS!$B160+1.5*DADOS!$C160+2*DADOS!$D160+2*DADOS!$E160)</f>
        <v>0</v>
      </c>
      <c r="K22" s="26">
        <f>IF($K$5="","",+DADOS!$F160+1.5*DADOS!$G160+2*DADOS!$H160+2*DADOS!$I160)</f>
        <v>0</v>
      </c>
      <c r="L22" s="26">
        <f>IF($L$5="","",+DADOS!$J160+1.5*DADOS!$K160+2*DADOS!$L160+2*DADOS!$M160)</f>
        <v>0</v>
      </c>
      <c r="M22" s="27">
        <f>IF($M$5="","",+DADOS!$N160+1.5*DADOS!$O160+2*DADOS!$P160+2*DADOS!$Q160)</f>
        <v>0</v>
      </c>
      <c r="N22" s="28">
        <f t="shared" si="0"/>
        <v>55.5</v>
      </c>
      <c r="O22" s="30">
        <f t="shared" si="1"/>
        <v>255</v>
      </c>
      <c r="P22" s="18" t="s">
        <v>70</v>
      </c>
      <c r="Q22" s="19"/>
    </row>
    <row r="23" spans="1:17" x14ac:dyDescent="0.25">
      <c r="A23" s="20" t="s">
        <v>18</v>
      </c>
      <c r="B23" s="25">
        <f>IF(B$5="","",+DADOS!B22+1.5*DADOS!C22+2*DADOS!D22+2*DADOS!E22)</f>
        <v>22.5</v>
      </c>
      <c r="C23" s="26">
        <f>IF(C$5="","",+DADOS!F22+1.5*DADOS!G22+2*DADOS!H22+2*DADOS!I22)</f>
        <v>31.5</v>
      </c>
      <c r="D23" s="26">
        <f>IF(D$5="","",+DADOS!J22+1.5*DADOS!K22+2*DADOS!L22+2*DADOS!M22)</f>
        <v>0</v>
      </c>
      <c r="E23" s="26">
        <f>IF(E$5="","",+DADOS!N22+1.5*DADOS!O22+2*DADOS!P22+2*DADOS!Q22)</f>
        <v>2</v>
      </c>
      <c r="F23" s="26">
        <f>IF(F$5="","",+DADOS!B92+1.5*DADOS!C92+2*DADOS!D92+2*DADOS!E92)</f>
        <v>0</v>
      </c>
      <c r="G23" s="26">
        <f>IF(G$5="","",+DADOS!F92+1.5*DADOS!G92+2*DADOS!H92+2*DADOS!I92)</f>
        <v>0</v>
      </c>
      <c r="H23" s="26">
        <f>IF(H$5="","",+DADOS!J92+1.5*DADOS!K92+2*DADOS!L92+2*DADOS!M92)</f>
        <v>0</v>
      </c>
      <c r="I23" s="27">
        <f>IF(I$5="","",+DADOS!N92+1.5*DADOS!O92+2*DADOS!P92+2*DADOS!Q92)</f>
        <v>0</v>
      </c>
      <c r="J23" s="26">
        <f>IF($J$5="","",+DADOS!$B161+1.5*DADOS!$C161+2*DADOS!$D161+2*DADOS!$E161)</f>
        <v>0</v>
      </c>
      <c r="K23" s="26">
        <f>IF($K$5="","",+DADOS!$F161+1.5*DADOS!$G161+2*DADOS!$H161+2*DADOS!$I161)</f>
        <v>0</v>
      </c>
      <c r="L23" s="26">
        <f>IF($L$5="","",+DADOS!$J161+1.5*DADOS!$K161+2*DADOS!$L161+2*DADOS!$M161)</f>
        <v>0</v>
      </c>
      <c r="M23" s="27">
        <f>IF($M$5="","",+DADOS!$N161+1.5*DADOS!$O161+2*DADOS!$P161+2*DADOS!$Q161)</f>
        <v>0</v>
      </c>
      <c r="N23" s="28">
        <f t="shared" si="0"/>
        <v>56</v>
      </c>
      <c r="O23" s="30">
        <f t="shared" si="1"/>
        <v>230.5</v>
      </c>
      <c r="P23" s="18" t="s">
        <v>71</v>
      </c>
      <c r="Q23" s="19"/>
    </row>
    <row r="24" spans="1:17" x14ac:dyDescent="0.25">
      <c r="A24" s="20" t="s">
        <v>19</v>
      </c>
      <c r="B24" s="25">
        <f>IF(B$5="","",+DADOS!B23+1.5*DADOS!C23+2*DADOS!D23+2*DADOS!E23)</f>
        <v>18</v>
      </c>
      <c r="C24" s="26">
        <f>IF(C$5="","",+DADOS!F23+1.5*DADOS!G23+2*DADOS!H23+2*DADOS!I23)</f>
        <v>38.5</v>
      </c>
      <c r="D24" s="26">
        <f>IF(D$5="","",+DADOS!J23+1.5*DADOS!K23+2*DADOS!L23+2*DADOS!M23)</f>
        <v>0</v>
      </c>
      <c r="E24" s="26">
        <f>IF(E$5="","",+DADOS!N23+1.5*DADOS!O23+2*DADOS!P23+2*DADOS!Q23)</f>
        <v>2</v>
      </c>
      <c r="F24" s="26">
        <f>IF(F$5="","",+DADOS!B93+1.5*DADOS!C93+2*DADOS!D93+2*DADOS!E93)</f>
        <v>0</v>
      </c>
      <c r="G24" s="26">
        <f>IF(G$5="","",+DADOS!F93+1.5*DADOS!G93+2*DADOS!H93+2*DADOS!I93)</f>
        <v>0</v>
      </c>
      <c r="H24" s="26">
        <f>IF(H$5="","",+DADOS!J93+1.5*DADOS!K93+2*DADOS!L93+2*DADOS!M93)</f>
        <v>0</v>
      </c>
      <c r="I24" s="27">
        <f>IF(I$5="","",+DADOS!N93+1.5*DADOS!O93+2*DADOS!P93+2*DADOS!Q93)</f>
        <v>0</v>
      </c>
      <c r="J24" s="26">
        <f>IF($J$5="","",+DADOS!$B162+1.5*DADOS!$C162+2*DADOS!$D162+2*DADOS!$E162)</f>
        <v>0</v>
      </c>
      <c r="K24" s="26">
        <f>IF($K$5="","",+DADOS!$F162+1.5*DADOS!$G162+2*DADOS!$H162+2*DADOS!$I162)</f>
        <v>0</v>
      </c>
      <c r="L24" s="26">
        <f>IF($L$5="","",+DADOS!$J162+1.5*DADOS!$K162+2*DADOS!$L162+2*DADOS!$M162)</f>
        <v>0</v>
      </c>
      <c r="M24" s="27">
        <f>IF($M$5="","",+DADOS!$N162+1.5*DADOS!$O162+2*DADOS!$P162+2*DADOS!$Q162)</f>
        <v>0</v>
      </c>
      <c r="N24" s="28">
        <f t="shared" si="0"/>
        <v>58.5</v>
      </c>
      <c r="O24" s="30">
        <f t="shared" si="1"/>
        <v>227</v>
      </c>
      <c r="P24" s="18" t="s">
        <v>72</v>
      </c>
      <c r="Q24" s="19"/>
    </row>
    <row r="25" spans="1:17" x14ac:dyDescent="0.25">
      <c r="A25" s="20" t="s">
        <v>20</v>
      </c>
      <c r="B25" s="25">
        <f>IF(B$5="","",+DADOS!B24+1.5*DADOS!C24+2*DADOS!D24+2*DADOS!E24)</f>
        <v>15</v>
      </c>
      <c r="C25" s="26">
        <f>IF(C$5="","",+DADOS!F24+1.5*DADOS!G24+2*DADOS!H24+2*DADOS!I24)</f>
        <v>43</v>
      </c>
      <c r="D25" s="26">
        <f>IF(D$5="","",+DADOS!J24+1.5*DADOS!K24+2*DADOS!L24+2*DADOS!M24)</f>
        <v>0</v>
      </c>
      <c r="E25" s="26">
        <f>IF(E$5="","",+DADOS!N24+1.5*DADOS!O24+2*DADOS!P24+2*DADOS!Q24)</f>
        <v>2</v>
      </c>
      <c r="F25" s="26">
        <f>IF(F$5="","",+DADOS!B94+1.5*DADOS!C94+2*DADOS!D94+2*DADOS!E94)</f>
        <v>0</v>
      </c>
      <c r="G25" s="26">
        <f>IF(G$5="","",+DADOS!F94+1.5*DADOS!G94+2*DADOS!H94+2*DADOS!I94)</f>
        <v>0</v>
      </c>
      <c r="H25" s="26">
        <f>IF(H$5="","",+DADOS!J94+1.5*DADOS!K94+2*DADOS!L94+2*DADOS!M94)</f>
        <v>0</v>
      </c>
      <c r="I25" s="27">
        <f>IF(I$5="","",+DADOS!N94+1.5*DADOS!O94+2*DADOS!P94+2*DADOS!Q94)</f>
        <v>0</v>
      </c>
      <c r="J25" s="26">
        <f>IF($J$5="","",+DADOS!$B163+1.5*DADOS!$C163+2*DADOS!$D163+2*DADOS!$E163)</f>
        <v>0</v>
      </c>
      <c r="K25" s="26">
        <f>IF($K$5="","",+DADOS!$F163+1.5*DADOS!$G163+2*DADOS!$H163+2*DADOS!$I163)</f>
        <v>0</v>
      </c>
      <c r="L25" s="26">
        <f>IF($L$5="","",+DADOS!$J163+1.5*DADOS!$K163+2*DADOS!$L163+2*DADOS!$M163)</f>
        <v>0</v>
      </c>
      <c r="M25" s="27">
        <f>IF($M$5="","",+DADOS!$N163+1.5*DADOS!$O163+2*DADOS!$P163+2*DADOS!$Q163)</f>
        <v>0</v>
      </c>
      <c r="N25" s="28">
        <f t="shared" si="0"/>
        <v>60</v>
      </c>
      <c r="O25" s="30">
        <f t="shared" si="1"/>
        <v>230</v>
      </c>
      <c r="P25" s="18" t="s">
        <v>73</v>
      </c>
      <c r="Q25" s="19"/>
    </row>
    <row r="26" spans="1:17" x14ac:dyDescent="0.25">
      <c r="A26" s="20" t="s">
        <v>21</v>
      </c>
      <c r="B26" s="25">
        <f>IF(B$5="","",+DADOS!B25+1.5*DADOS!C25+2*DADOS!D25+2*DADOS!E25)</f>
        <v>21</v>
      </c>
      <c r="C26" s="26">
        <f>IF(C$5="","",+DADOS!F25+1.5*DADOS!G25+2*DADOS!H25+2*DADOS!I25)</f>
        <v>42</v>
      </c>
      <c r="D26" s="26">
        <f>IF(D$5="","",+DADOS!J25+1.5*DADOS!K25+2*DADOS!L25+2*DADOS!M25)</f>
        <v>0</v>
      </c>
      <c r="E26" s="26">
        <f>IF(E$5="","",+DADOS!N25+1.5*DADOS!O25+2*DADOS!P25+2*DADOS!Q25)</f>
        <v>3</v>
      </c>
      <c r="F26" s="26">
        <f>IF(F$5="","",+DADOS!B95+1.5*DADOS!C95+2*DADOS!D95+2*DADOS!E95)</f>
        <v>0</v>
      </c>
      <c r="G26" s="26">
        <f>IF(G$5="","",+DADOS!F95+1.5*DADOS!G95+2*DADOS!H95+2*DADOS!I95)</f>
        <v>0</v>
      </c>
      <c r="H26" s="26">
        <f>IF(H$5="","",+DADOS!J95+1.5*DADOS!K95+2*DADOS!L95+2*DADOS!M95)</f>
        <v>0</v>
      </c>
      <c r="I26" s="27">
        <f>IF(I$5="","",+DADOS!N95+1.5*DADOS!O95+2*DADOS!P95+2*DADOS!Q95)</f>
        <v>0</v>
      </c>
      <c r="J26" s="26">
        <f>IF($J$5="","",+DADOS!$B164+1.5*DADOS!$C164+2*DADOS!$D164+2*DADOS!$E164)</f>
        <v>0</v>
      </c>
      <c r="K26" s="26">
        <f>IF($K$5="","",+DADOS!$F164+1.5*DADOS!$G164+2*DADOS!$H164+2*DADOS!$I164)</f>
        <v>0</v>
      </c>
      <c r="L26" s="26">
        <f>IF($L$5="","",+DADOS!$J164+1.5*DADOS!$K164+2*DADOS!$L164+2*DADOS!$M164)</f>
        <v>0</v>
      </c>
      <c r="M26" s="27">
        <f>IF($M$5="","",+DADOS!$N164+1.5*DADOS!$O164+2*DADOS!$P164+2*DADOS!$Q164)</f>
        <v>0</v>
      </c>
      <c r="N26" s="28">
        <f t="shared" si="0"/>
        <v>66</v>
      </c>
      <c r="O26" s="30">
        <f t="shared" si="1"/>
        <v>240.5</v>
      </c>
      <c r="P26" s="18" t="s">
        <v>74</v>
      </c>
      <c r="Q26" s="19"/>
    </row>
    <row r="27" spans="1:17" x14ac:dyDescent="0.25">
      <c r="A27" s="20" t="s">
        <v>22</v>
      </c>
      <c r="B27" s="25">
        <f>IF(B$5="","",+DADOS!B26+1.5*DADOS!C26+2*DADOS!D26+2*DADOS!E26)</f>
        <v>13</v>
      </c>
      <c r="C27" s="26">
        <f>IF(C$5="","",+DADOS!F26+1.5*DADOS!G26+2*DADOS!H26+2*DADOS!I26)</f>
        <v>60.5</v>
      </c>
      <c r="D27" s="26">
        <f>IF(D$5="","",+DADOS!J26+1.5*DADOS!K26+2*DADOS!L26+2*DADOS!M26)</f>
        <v>2</v>
      </c>
      <c r="E27" s="26">
        <f>IF(E$5="","",+DADOS!N26+1.5*DADOS!O26+2*DADOS!P26+2*DADOS!Q26)</f>
        <v>6</v>
      </c>
      <c r="F27" s="26">
        <f>IF(F$5="","",+DADOS!B96+1.5*DADOS!C96+2*DADOS!D96+2*DADOS!E96)</f>
        <v>0</v>
      </c>
      <c r="G27" s="26">
        <f>IF(G$5="","",+DADOS!F96+1.5*DADOS!G96+2*DADOS!H96+2*DADOS!I96)</f>
        <v>0</v>
      </c>
      <c r="H27" s="26">
        <f>IF(H$5="","",+DADOS!J96+1.5*DADOS!K96+2*DADOS!L96+2*DADOS!M96)</f>
        <v>0</v>
      </c>
      <c r="I27" s="27">
        <f>IF(I$5="","",+DADOS!N96+1.5*DADOS!O96+2*DADOS!P96+2*DADOS!Q96)</f>
        <v>0</v>
      </c>
      <c r="J27" s="26">
        <f>IF($J$5="","",+DADOS!$B165+1.5*DADOS!$C165+2*DADOS!$D165+2*DADOS!$E165)</f>
        <v>0</v>
      </c>
      <c r="K27" s="26">
        <f>IF($K$5="","",+DADOS!$F165+1.5*DADOS!$G165+2*DADOS!$H165+2*DADOS!$I165)</f>
        <v>0</v>
      </c>
      <c r="L27" s="26">
        <f>IF($L$5="","",+DADOS!$J165+1.5*DADOS!$K165+2*DADOS!$L165+2*DADOS!$M165)</f>
        <v>0</v>
      </c>
      <c r="M27" s="27">
        <f>IF($M$5="","",+DADOS!$N165+1.5*DADOS!$O165+2*DADOS!$P165+2*DADOS!$Q165)</f>
        <v>0</v>
      </c>
      <c r="N27" s="28">
        <f t="shared" si="0"/>
        <v>81.5</v>
      </c>
      <c r="O27" s="30">
        <f t="shared" si="1"/>
        <v>266</v>
      </c>
      <c r="P27" s="18" t="s">
        <v>75</v>
      </c>
      <c r="Q27" s="19"/>
    </row>
    <row r="28" spans="1:17" x14ac:dyDescent="0.25">
      <c r="A28" s="20" t="s">
        <v>23</v>
      </c>
      <c r="B28" s="25">
        <f>IF(B$5="","",+DADOS!B27+1.5*DADOS!C27+2*DADOS!D27+2*DADOS!E27)</f>
        <v>14.5</v>
      </c>
      <c r="C28" s="26">
        <f>IF(C$5="","",+DADOS!F27+1.5*DADOS!G27+2*DADOS!H27+2*DADOS!I27)</f>
        <v>53.5</v>
      </c>
      <c r="D28" s="26">
        <f>IF(D$5="","",+DADOS!J27+1.5*DADOS!K27+2*DADOS!L27+2*DADOS!M27)</f>
        <v>0</v>
      </c>
      <c r="E28" s="26">
        <f>IF(E$5="","",+DADOS!N27+1.5*DADOS!O27+2*DADOS!P27+2*DADOS!Q27)</f>
        <v>1</v>
      </c>
      <c r="F28" s="26">
        <f>IF(F$5="","",+DADOS!B97+1.5*DADOS!C97+2*DADOS!D97+2*DADOS!E97)</f>
        <v>0</v>
      </c>
      <c r="G28" s="26">
        <f>IF(G$5="","",+DADOS!F97+1.5*DADOS!G97+2*DADOS!H97+2*DADOS!I97)</f>
        <v>0</v>
      </c>
      <c r="H28" s="26">
        <f>IF(H$5="","",+DADOS!J97+1.5*DADOS!K97+2*DADOS!L97+2*DADOS!M97)</f>
        <v>0</v>
      </c>
      <c r="I28" s="27">
        <f>IF(I$5="","",+DADOS!N97+1.5*DADOS!O97+2*DADOS!P97+2*DADOS!Q97)</f>
        <v>0</v>
      </c>
      <c r="J28" s="26">
        <f>IF($J$5="","",+DADOS!$B166+1.5*DADOS!$C166+2*DADOS!$D166+2*DADOS!$E166)</f>
        <v>0</v>
      </c>
      <c r="K28" s="26">
        <f>IF($K$5="","",+DADOS!$F166+1.5*DADOS!$G166+2*DADOS!$H166+2*DADOS!$I166)</f>
        <v>0</v>
      </c>
      <c r="L28" s="26">
        <f>IF($L$5="","",+DADOS!$J166+1.5*DADOS!$K166+2*DADOS!$L166+2*DADOS!$M166)</f>
        <v>0</v>
      </c>
      <c r="M28" s="27">
        <f>IF($M$5="","",+DADOS!$N166+1.5*DADOS!$O166+2*DADOS!$P166+2*DADOS!$Q166)</f>
        <v>0</v>
      </c>
      <c r="N28" s="28">
        <f t="shared" si="0"/>
        <v>69</v>
      </c>
      <c r="O28" s="30">
        <f t="shared" si="1"/>
        <v>276.5</v>
      </c>
      <c r="P28" s="18" t="s">
        <v>76</v>
      </c>
      <c r="Q28" s="19"/>
    </row>
    <row r="29" spans="1:17" x14ac:dyDescent="0.25">
      <c r="A29" s="20" t="s">
        <v>24</v>
      </c>
      <c r="B29" s="25">
        <f>IF(B$5="","",+DADOS!B28+1.5*DADOS!C28+2*DADOS!D28+2*DADOS!E28)</f>
        <v>23</v>
      </c>
      <c r="C29" s="26">
        <f>IF(C$5="","",+DADOS!F28+1.5*DADOS!G28+2*DADOS!H28+2*DADOS!I28)</f>
        <v>44</v>
      </c>
      <c r="D29" s="26">
        <f>IF(D$5="","",+DADOS!J28+1.5*DADOS!K28+2*DADOS!L28+2*DADOS!M28)</f>
        <v>1</v>
      </c>
      <c r="E29" s="26">
        <f>IF(E$5="","",+DADOS!N28+1.5*DADOS!O28+2*DADOS!P28+2*DADOS!Q28)</f>
        <v>7.5</v>
      </c>
      <c r="F29" s="26">
        <f>IF(F$5="","",+DADOS!B98+1.5*DADOS!C98+2*DADOS!D98+2*DADOS!E98)</f>
        <v>0</v>
      </c>
      <c r="G29" s="26">
        <f>IF(G$5="","",+DADOS!F98+1.5*DADOS!G98+2*DADOS!H98+2*DADOS!I98)</f>
        <v>0</v>
      </c>
      <c r="H29" s="26">
        <f>IF(H$5="","",+DADOS!J98+1.5*DADOS!K98+2*DADOS!L98+2*DADOS!M98)</f>
        <v>0</v>
      </c>
      <c r="I29" s="27">
        <f>IF(I$5="","",+DADOS!N98+1.5*DADOS!O98+2*DADOS!P98+2*DADOS!Q98)</f>
        <v>0</v>
      </c>
      <c r="J29" s="26">
        <f>IF($J$5="","",+DADOS!$B167+1.5*DADOS!$C167+2*DADOS!$D167+2*DADOS!$E167)</f>
        <v>0</v>
      </c>
      <c r="K29" s="26">
        <f>IF($K$5="","",+DADOS!$F167+1.5*DADOS!$G167+2*DADOS!$H167+2*DADOS!$I167)</f>
        <v>0</v>
      </c>
      <c r="L29" s="26">
        <f>IF($L$5="","",+DADOS!$J167+1.5*DADOS!$K167+2*DADOS!$L167+2*DADOS!$M167)</f>
        <v>0</v>
      </c>
      <c r="M29" s="27">
        <f>IF($M$5="","",+DADOS!$N167+1.5*DADOS!$O167+2*DADOS!$P167+2*DADOS!$Q167)</f>
        <v>0</v>
      </c>
      <c r="N29" s="28">
        <f t="shared" si="0"/>
        <v>75.5</v>
      </c>
      <c r="O29" s="30">
        <f t="shared" si="1"/>
        <v>292</v>
      </c>
      <c r="P29" s="18" t="s">
        <v>77</v>
      </c>
      <c r="Q29" s="19"/>
    </row>
    <row r="30" spans="1:17" x14ac:dyDescent="0.25">
      <c r="A30" s="20" t="s">
        <v>25</v>
      </c>
      <c r="B30" s="25">
        <f>IF(B$5="","",+DADOS!B29+1.5*DADOS!C29+2*DADOS!D29+2*DADOS!E29)</f>
        <v>17</v>
      </c>
      <c r="C30" s="26">
        <f>IF(C$5="","",+DADOS!F29+1.5*DADOS!G29+2*DADOS!H29+2*DADOS!I29)</f>
        <v>49.5</v>
      </c>
      <c r="D30" s="26">
        <f>IF(D$5="","",+DADOS!J29+1.5*DADOS!K29+2*DADOS!L29+2*DADOS!M29)</f>
        <v>2</v>
      </c>
      <c r="E30" s="26">
        <f>IF(E$5="","",+DADOS!N29+1.5*DADOS!O29+2*DADOS!P29+2*DADOS!Q29)</f>
        <v>5</v>
      </c>
      <c r="F30" s="26">
        <f>IF(F$5="","",+DADOS!B99+1.5*DADOS!C99+2*DADOS!D99+2*DADOS!E99)</f>
        <v>0</v>
      </c>
      <c r="G30" s="26">
        <f>IF(G$5="","",+DADOS!F99+1.5*DADOS!G99+2*DADOS!H99+2*DADOS!I99)</f>
        <v>0</v>
      </c>
      <c r="H30" s="26">
        <f>IF(H$5="","",+DADOS!J99+1.5*DADOS!K99+2*DADOS!L99+2*DADOS!M99)</f>
        <v>0</v>
      </c>
      <c r="I30" s="27">
        <f>IF(I$5="","",+DADOS!N99+1.5*DADOS!O99+2*DADOS!P99+2*DADOS!Q99)</f>
        <v>0</v>
      </c>
      <c r="J30" s="26">
        <f>IF($J$5="","",+DADOS!$B168+1.5*DADOS!$C168+2*DADOS!$D168+2*DADOS!$E168)</f>
        <v>0</v>
      </c>
      <c r="K30" s="26">
        <f>IF($K$5="","",+DADOS!$F168+1.5*DADOS!$G168+2*DADOS!$H168+2*DADOS!$I168)</f>
        <v>0</v>
      </c>
      <c r="L30" s="26">
        <f>IF($L$5="","",+DADOS!$J168+1.5*DADOS!$K168+2*DADOS!$L168+2*DADOS!$M168)</f>
        <v>0</v>
      </c>
      <c r="M30" s="27">
        <f>IF($M$5="","",+DADOS!$N168+1.5*DADOS!$O168+2*DADOS!$P168+2*DADOS!$Q168)</f>
        <v>0</v>
      </c>
      <c r="N30" s="28">
        <f t="shared" si="0"/>
        <v>73.5</v>
      </c>
      <c r="O30" s="30">
        <f t="shared" si="1"/>
        <v>299.5</v>
      </c>
      <c r="P30" s="18" t="s">
        <v>78</v>
      </c>
      <c r="Q30" s="19"/>
    </row>
    <row r="31" spans="1:17" x14ac:dyDescent="0.25">
      <c r="A31" s="20" t="s">
        <v>26</v>
      </c>
      <c r="B31" s="25">
        <f>IF(B$5="","",+DADOS!B30+1.5*DADOS!C30+2*DADOS!D30+2*DADOS!E30)</f>
        <v>30.5</v>
      </c>
      <c r="C31" s="26">
        <f>IF(C$5="","",+DADOS!F30+1.5*DADOS!G30+2*DADOS!H30+2*DADOS!I30)</f>
        <v>60</v>
      </c>
      <c r="D31" s="26">
        <f>IF(D$5="","",+DADOS!J30+1.5*DADOS!K30+2*DADOS!L30+2*DADOS!M30)</f>
        <v>0</v>
      </c>
      <c r="E31" s="26">
        <f>IF(E$5="","",+DADOS!N30+1.5*DADOS!O30+2*DADOS!P30+2*DADOS!Q30)</f>
        <v>5</v>
      </c>
      <c r="F31" s="26">
        <f>IF(F$5="","",+DADOS!B100+1.5*DADOS!C100+2*DADOS!D100+2*DADOS!E100)</f>
        <v>0</v>
      </c>
      <c r="G31" s="26">
        <f>IF(G$5="","",+DADOS!F100+1.5*DADOS!G100+2*DADOS!H100+2*DADOS!I100)</f>
        <v>0</v>
      </c>
      <c r="H31" s="26">
        <f>IF(H$5="","",+DADOS!J100+1.5*DADOS!K100+2*DADOS!L100+2*DADOS!M100)</f>
        <v>0</v>
      </c>
      <c r="I31" s="27">
        <f>IF(I$5="","",+DADOS!N100+1.5*DADOS!O100+2*DADOS!P100+2*DADOS!Q100)</f>
        <v>0</v>
      </c>
      <c r="J31" s="26">
        <f>IF($J$5="","",+DADOS!$B169+1.5*DADOS!$C169+2*DADOS!$D169+2*DADOS!$E169)</f>
        <v>0</v>
      </c>
      <c r="K31" s="26">
        <f>IF($K$5="","",+DADOS!$F169+1.5*DADOS!$G169+2*DADOS!$H169+2*DADOS!$I169)</f>
        <v>0</v>
      </c>
      <c r="L31" s="26">
        <f>IF($L$5="","",+DADOS!$J169+1.5*DADOS!$K169+2*DADOS!$L169+2*DADOS!$M169)</f>
        <v>0</v>
      </c>
      <c r="M31" s="27">
        <f>IF($M$5="","",+DADOS!$N169+1.5*DADOS!$O169+2*DADOS!$P169+2*DADOS!$Q169)</f>
        <v>0</v>
      </c>
      <c r="N31" s="28">
        <f t="shared" si="0"/>
        <v>95.5</v>
      </c>
      <c r="O31" s="30">
        <f t="shared" si="1"/>
        <v>313.5</v>
      </c>
      <c r="P31" s="18" t="s">
        <v>79</v>
      </c>
      <c r="Q31" s="19"/>
    </row>
    <row r="32" spans="1:17" x14ac:dyDescent="0.25">
      <c r="A32" s="20" t="s">
        <v>27</v>
      </c>
      <c r="B32" s="25">
        <f>IF(B$5="","",+DADOS!B31+1.5*DADOS!C31+2*DADOS!D31+2*DADOS!E31)</f>
        <v>12.5</v>
      </c>
      <c r="C32" s="26">
        <f>IF(C$5="","",+DADOS!F31+1.5*DADOS!G31+2*DADOS!H31+2*DADOS!I31)</f>
        <v>44.5</v>
      </c>
      <c r="D32" s="26">
        <f>IF(D$5="","",+DADOS!J31+1.5*DADOS!K31+2*DADOS!L31+2*DADOS!M31)</f>
        <v>0</v>
      </c>
      <c r="E32" s="26">
        <f>IF(E$5="","",+DADOS!N31+1.5*DADOS!O31+2*DADOS!P31+2*DADOS!Q31)</f>
        <v>2</v>
      </c>
      <c r="F32" s="26">
        <f>IF(F$5="","",+DADOS!B101+1.5*DADOS!C101+2*DADOS!D101+2*DADOS!E101)</f>
        <v>0</v>
      </c>
      <c r="G32" s="26">
        <f>IF(G$5="","",+DADOS!F101+1.5*DADOS!G101+2*DADOS!H101+2*DADOS!I101)</f>
        <v>0</v>
      </c>
      <c r="H32" s="26">
        <f>IF(H$5="","",+DADOS!J101+1.5*DADOS!K101+2*DADOS!L101+2*DADOS!M101)</f>
        <v>0</v>
      </c>
      <c r="I32" s="27">
        <f>IF(I$5="","",+DADOS!N101+1.5*DADOS!O101+2*DADOS!P101+2*DADOS!Q101)</f>
        <v>0</v>
      </c>
      <c r="J32" s="26">
        <f>IF($J$5="","",+DADOS!$B170+1.5*DADOS!$C170+2*DADOS!$D170+2*DADOS!$E170)</f>
        <v>0</v>
      </c>
      <c r="K32" s="26">
        <f>IF($K$5="","",+DADOS!$F170+1.5*DADOS!$G170+2*DADOS!$H170+2*DADOS!$I170)</f>
        <v>0</v>
      </c>
      <c r="L32" s="26">
        <f>IF($L$5="","",+DADOS!$J170+1.5*DADOS!$K170+2*DADOS!$L170+2*DADOS!$M170)</f>
        <v>0</v>
      </c>
      <c r="M32" s="27">
        <f>IF($M$5="","",+DADOS!$N170+1.5*DADOS!$O170+2*DADOS!$P170+2*DADOS!$Q170)</f>
        <v>0</v>
      </c>
      <c r="N32" s="28">
        <f t="shared" si="0"/>
        <v>59</v>
      </c>
      <c r="O32" s="30">
        <f t="shared" si="1"/>
        <v>303.5</v>
      </c>
      <c r="P32" s="18" t="s">
        <v>80</v>
      </c>
      <c r="Q32" s="19"/>
    </row>
    <row r="33" spans="1:17" x14ac:dyDescent="0.25">
      <c r="A33" s="20" t="s">
        <v>28</v>
      </c>
      <c r="B33" s="25">
        <f>IF(B$5="","",+DADOS!B32+1.5*DADOS!C32+2*DADOS!D32+2*DADOS!E32)</f>
        <v>10.5</v>
      </c>
      <c r="C33" s="26">
        <f>IF(C$5="","",+DADOS!F32+1.5*DADOS!G32+2*DADOS!H32+2*DADOS!I32)</f>
        <v>38</v>
      </c>
      <c r="D33" s="26">
        <f>IF(D$5="","",+DADOS!J32+1.5*DADOS!K32+2*DADOS!L32+2*DADOS!M32)</f>
        <v>0</v>
      </c>
      <c r="E33" s="26">
        <f>IF(E$5="","",+DADOS!N32+1.5*DADOS!O32+2*DADOS!P32+2*DADOS!Q32)</f>
        <v>5.5</v>
      </c>
      <c r="F33" s="26">
        <f>IF(F$5="","",+DADOS!B102+1.5*DADOS!C102+2*DADOS!D102+2*DADOS!E102)</f>
        <v>0</v>
      </c>
      <c r="G33" s="26">
        <f>IF(G$5="","",+DADOS!F102+1.5*DADOS!G102+2*DADOS!H102+2*DADOS!I102)</f>
        <v>0</v>
      </c>
      <c r="H33" s="26">
        <f>IF(H$5="","",+DADOS!J102+1.5*DADOS!K102+2*DADOS!L102+2*DADOS!M102)</f>
        <v>0</v>
      </c>
      <c r="I33" s="27">
        <f>IF(I$5="","",+DADOS!N102+1.5*DADOS!O102+2*DADOS!P102+2*DADOS!Q102)</f>
        <v>0</v>
      </c>
      <c r="J33" s="26">
        <f>IF($J$5="","",+DADOS!$B171+1.5*DADOS!$C171+2*DADOS!$D171+2*DADOS!$E171)</f>
        <v>0</v>
      </c>
      <c r="K33" s="26">
        <f>IF($K$5="","",+DADOS!$F171+1.5*DADOS!$G171+2*DADOS!$H171+2*DADOS!$I171)</f>
        <v>0</v>
      </c>
      <c r="L33" s="26">
        <f>IF($L$5="","",+DADOS!$J171+1.5*DADOS!$K171+2*DADOS!$L171+2*DADOS!$M171)</f>
        <v>0</v>
      </c>
      <c r="M33" s="27">
        <f>IF($M$5="","",+DADOS!$N171+1.5*DADOS!$O171+2*DADOS!$P171+2*DADOS!$Q171)</f>
        <v>0</v>
      </c>
      <c r="N33" s="28">
        <f t="shared" si="0"/>
        <v>54</v>
      </c>
      <c r="O33" s="30">
        <f t="shared" si="1"/>
        <v>282</v>
      </c>
      <c r="P33" s="18" t="s">
        <v>81</v>
      </c>
      <c r="Q33" s="19"/>
    </row>
    <row r="34" spans="1:17" x14ac:dyDescent="0.25">
      <c r="A34" s="20" t="s">
        <v>29</v>
      </c>
      <c r="B34" s="25">
        <f>IF(B$5="","",+DADOS!B33+1.5*DADOS!C33+2*DADOS!D33+2*DADOS!E33)</f>
        <v>19.5</v>
      </c>
      <c r="C34" s="26">
        <f>IF(C$5="","",+DADOS!F33+1.5*DADOS!G33+2*DADOS!H33+2*DADOS!I33)</f>
        <v>58</v>
      </c>
      <c r="D34" s="26">
        <f>IF(D$5="","",+DADOS!J33+1.5*DADOS!K33+2*DADOS!L33+2*DADOS!M33)</f>
        <v>1</v>
      </c>
      <c r="E34" s="26">
        <f>IF(E$5="","",+DADOS!N33+1.5*DADOS!O33+2*DADOS!P33+2*DADOS!Q33)</f>
        <v>7</v>
      </c>
      <c r="F34" s="26">
        <f>IF(F$5="","",+DADOS!B103+1.5*DADOS!C103+2*DADOS!D103+2*DADOS!E103)</f>
        <v>0</v>
      </c>
      <c r="G34" s="26">
        <f>IF(G$5="","",+DADOS!F103+1.5*DADOS!G103+2*DADOS!H103+2*DADOS!I103)</f>
        <v>0</v>
      </c>
      <c r="H34" s="26">
        <f>IF(H$5="","",+DADOS!J103+1.5*DADOS!K103+2*DADOS!L103+2*DADOS!M103)</f>
        <v>0</v>
      </c>
      <c r="I34" s="27">
        <f>IF(I$5="","",+DADOS!N103+1.5*DADOS!O103+2*DADOS!P103+2*DADOS!Q103)</f>
        <v>0</v>
      </c>
      <c r="J34" s="26">
        <f>IF($J$5="","",+DADOS!$B172+1.5*DADOS!$C172+2*DADOS!$D172+2*DADOS!$E172)</f>
        <v>0</v>
      </c>
      <c r="K34" s="26">
        <f>IF($K$5="","",+DADOS!$F172+1.5*DADOS!$G172+2*DADOS!$H172+2*DADOS!$I172)</f>
        <v>0</v>
      </c>
      <c r="L34" s="26">
        <f>IF($L$5="","",+DADOS!$J172+1.5*DADOS!$K172+2*DADOS!$L172+2*DADOS!$M172)</f>
        <v>0</v>
      </c>
      <c r="M34" s="27">
        <f>IF($M$5="","",+DADOS!$N172+1.5*DADOS!$O172+2*DADOS!$P172+2*DADOS!$Q172)</f>
        <v>0</v>
      </c>
      <c r="N34" s="28">
        <f t="shared" si="0"/>
        <v>85.5</v>
      </c>
      <c r="O34" s="30">
        <f t="shared" si="1"/>
        <v>294</v>
      </c>
      <c r="P34" s="18" t="s">
        <v>82</v>
      </c>
      <c r="Q34" s="19"/>
    </row>
    <row r="35" spans="1:17" x14ac:dyDescent="0.25">
      <c r="A35" s="20" t="s">
        <v>30</v>
      </c>
      <c r="B35" s="25">
        <f>IF(B$5="","",+DADOS!B34+1.5*DADOS!C34+2*DADOS!D34+2*DADOS!E34)</f>
        <v>12</v>
      </c>
      <c r="C35" s="26">
        <f>IF(C$5="","",+DADOS!F34+1.5*DADOS!G34+2*DADOS!H34+2*DADOS!I34)</f>
        <v>40</v>
      </c>
      <c r="D35" s="26">
        <f>IF(D$5="","",+DADOS!J34+1.5*DADOS!K34+2*DADOS!L34+2*DADOS!M34)</f>
        <v>1</v>
      </c>
      <c r="E35" s="26">
        <f>IF(E$5="","",+DADOS!N34+1.5*DADOS!O34+2*DADOS!P34+2*DADOS!Q34)</f>
        <v>1</v>
      </c>
      <c r="F35" s="26">
        <f>IF(F$5="","",+DADOS!B104+1.5*DADOS!C104+2*DADOS!D104+2*DADOS!E104)</f>
        <v>0</v>
      </c>
      <c r="G35" s="26">
        <f>IF(G$5="","",+DADOS!F104+1.5*DADOS!G104+2*DADOS!H104+2*DADOS!I104)</f>
        <v>0</v>
      </c>
      <c r="H35" s="26">
        <f>IF(H$5="","",+DADOS!J104+1.5*DADOS!K104+2*DADOS!L104+2*DADOS!M104)</f>
        <v>0</v>
      </c>
      <c r="I35" s="27">
        <f>IF(I$5="","",+DADOS!N104+1.5*DADOS!O104+2*DADOS!P104+2*DADOS!Q104)</f>
        <v>0</v>
      </c>
      <c r="J35" s="26">
        <f>IF($J$5="","",+DADOS!$B173+1.5*DADOS!$C173+2*DADOS!$D173+2*DADOS!$E173)</f>
        <v>0</v>
      </c>
      <c r="K35" s="26">
        <f>IF($K$5="","",+DADOS!$F173+1.5*DADOS!$G173+2*DADOS!$H173+2*DADOS!$I173)</f>
        <v>0</v>
      </c>
      <c r="L35" s="26">
        <f>IF($L$5="","",+DADOS!$J173+1.5*DADOS!$K173+2*DADOS!$L173+2*DADOS!$M173)</f>
        <v>0</v>
      </c>
      <c r="M35" s="27">
        <f>IF($M$5="","",+DADOS!$N173+1.5*DADOS!$O173+2*DADOS!$P173+2*DADOS!$Q173)</f>
        <v>0</v>
      </c>
      <c r="N35" s="28">
        <f t="shared" si="0"/>
        <v>54</v>
      </c>
      <c r="O35" s="30">
        <f t="shared" si="1"/>
        <v>252.5</v>
      </c>
      <c r="P35" s="18" t="s">
        <v>83</v>
      </c>
      <c r="Q35" s="19"/>
    </row>
    <row r="36" spans="1:17" x14ac:dyDescent="0.25">
      <c r="A36" s="20" t="s">
        <v>31</v>
      </c>
      <c r="B36" s="25">
        <f>IF(B$5="","",+DADOS!B35+1.5*DADOS!C35+2*DADOS!D35+2*DADOS!E35)</f>
        <v>18</v>
      </c>
      <c r="C36" s="26">
        <f>IF(C$5="","",+DADOS!F35+1.5*DADOS!G35+2*DADOS!H35+2*DADOS!I35)</f>
        <v>37</v>
      </c>
      <c r="D36" s="26">
        <f>IF(D$5="","",+DADOS!J35+1.5*DADOS!K35+2*DADOS!L35+2*DADOS!M35)</f>
        <v>0</v>
      </c>
      <c r="E36" s="26">
        <f>IF(E$5="","",+DADOS!N35+1.5*DADOS!O35+2*DADOS!P35+2*DADOS!Q35)</f>
        <v>0</v>
      </c>
      <c r="F36" s="26">
        <f>IF(F$5="","",+DADOS!B105+1.5*DADOS!C105+2*DADOS!D105+2*DADOS!E105)</f>
        <v>0</v>
      </c>
      <c r="G36" s="26">
        <f>IF(G$5="","",+DADOS!F105+1.5*DADOS!G105+2*DADOS!H105+2*DADOS!I105)</f>
        <v>0</v>
      </c>
      <c r="H36" s="26">
        <f>IF(H$5="","",+DADOS!J105+1.5*DADOS!K105+2*DADOS!L105+2*DADOS!M105)</f>
        <v>0</v>
      </c>
      <c r="I36" s="27">
        <f>IF(I$5="","",+DADOS!N105+1.5*DADOS!O105+2*DADOS!P105+2*DADOS!Q105)</f>
        <v>0</v>
      </c>
      <c r="J36" s="26">
        <f>IF($J$5="","",+DADOS!$B174+1.5*DADOS!$C174+2*DADOS!$D174+2*DADOS!$E174)</f>
        <v>0</v>
      </c>
      <c r="K36" s="26">
        <f>IF($K$5="","",+DADOS!$F174+1.5*DADOS!$G174+2*DADOS!$H174+2*DADOS!$I174)</f>
        <v>0</v>
      </c>
      <c r="L36" s="26">
        <f>IF($L$5="","",+DADOS!$J174+1.5*DADOS!$K174+2*DADOS!$L174+2*DADOS!$M174)</f>
        <v>0</v>
      </c>
      <c r="M36" s="27">
        <f>IF($M$5="","",+DADOS!$N174+1.5*DADOS!$O174+2*DADOS!$P174+2*DADOS!$Q174)</f>
        <v>0</v>
      </c>
      <c r="N36" s="28">
        <f t="shared" si="0"/>
        <v>55</v>
      </c>
      <c r="O36" s="30">
        <f t="shared" si="1"/>
        <v>248.5</v>
      </c>
      <c r="P36" s="18" t="s">
        <v>84</v>
      </c>
      <c r="Q36" s="19"/>
    </row>
    <row r="37" spans="1:17" x14ac:dyDescent="0.25">
      <c r="A37" s="20" t="s">
        <v>32</v>
      </c>
      <c r="B37" s="25">
        <f>IF(B$5="","",+DADOS!B36+1.5*DADOS!C36+2*DADOS!D36+2*DADOS!E36)</f>
        <v>31</v>
      </c>
      <c r="C37" s="26">
        <f>IF(C$5="","",+DADOS!F36+1.5*DADOS!G36+2*DADOS!H36+2*DADOS!I36)</f>
        <v>56</v>
      </c>
      <c r="D37" s="26">
        <f>IF(D$5="","",+DADOS!J36+1.5*DADOS!K36+2*DADOS!L36+2*DADOS!M36)</f>
        <v>1</v>
      </c>
      <c r="E37" s="26">
        <f>IF(E$5="","",+DADOS!N36+1.5*DADOS!O36+2*DADOS!P36+2*DADOS!Q36)</f>
        <v>6</v>
      </c>
      <c r="F37" s="26">
        <f>IF(F$5="","",+DADOS!B106+1.5*DADOS!C106+2*DADOS!D106+2*DADOS!E106)</f>
        <v>0</v>
      </c>
      <c r="G37" s="26">
        <f>IF(G$5="","",+DADOS!F106+1.5*DADOS!G106+2*DADOS!H106+2*DADOS!I106)</f>
        <v>0</v>
      </c>
      <c r="H37" s="26">
        <f>IF(H$5="","",+DADOS!J106+1.5*DADOS!K106+2*DADOS!L106+2*DADOS!M106)</f>
        <v>0</v>
      </c>
      <c r="I37" s="27">
        <f>IF(I$5="","",+DADOS!N106+1.5*DADOS!O106+2*DADOS!P106+2*DADOS!Q106)</f>
        <v>0</v>
      </c>
      <c r="J37" s="26">
        <f>IF($J$5="","",+DADOS!$B175+1.5*DADOS!$C175+2*DADOS!$D175+2*DADOS!$E175)</f>
        <v>0</v>
      </c>
      <c r="K37" s="26">
        <f>IF($K$5="","",+DADOS!$F175+1.5*DADOS!$G175+2*DADOS!$H175+2*DADOS!$I175)</f>
        <v>0</v>
      </c>
      <c r="L37" s="26">
        <f>IF($L$5="","",+DADOS!$J175+1.5*DADOS!$K175+2*DADOS!$L175+2*DADOS!$M175)</f>
        <v>0</v>
      </c>
      <c r="M37" s="27">
        <f>IF($M$5="","",+DADOS!$N175+1.5*DADOS!$O175+2*DADOS!$P175+2*DADOS!$Q175)</f>
        <v>0</v>
      </c>
      <c r="N37" s="28">
        <f t="shared" si="0"/>
        <v>94</v>
      </c>
      <c r="O37" s="30">
        <f t="shared" si="1"/>
        <v>288.5</v>
      </c>
      <c r="P37" s="18" t="s">
        <v>85</v>
      </c>
      <c r="Q37" s="19"/>
    </row>
    <row r="38" spans="1:17" x14ac:dyDescent="0.25">
      <c r="A38" s="20" t="s">
        <v>33</v>
      </c>
      <c r="B38" s="25">
        <f>IF(B$5="","",+DADOS!B37+1.5*DADOS!C37+2*DADOS!D37+2*DADOS!E37)</f>
        <v>19</v>
      </c>
      <c r="C38" s="26">
        <f>IF(C$5="","",+DADOS!F37+1.5*DADOS!G37+2*DADOS!H37+2*DADOS!I37)</f>
        <v>59.5</v>
      </c>
      <c r="D38" s="26">
        <f>IF(D$5="","",+DADOS!J37+1.5*DADOS!K37+2*DADOS!L37+2*DADOS!M37)</f>
        <v>0</v>
      </c>
      <c r="E38" s="26">
        <f>IF(E$5="","",+DADOS!N37+1.5*DADOS!O37+2*DADOS!P37+2*DADOS!Q37)</f>
        <v>8.5</v>
      </c>
      <c r="F38" s="26">
        <f>IF(F$5="","",+DADOS!B107+1.5*DADOS!C107+2*DADOS!D107+2*DADOS!E107)</f>
        <v>0</v>
      </c>
      <c r="G38" s="26">
        <f>IF(G$5="","",+DADOS!F107+1.5*DADOS!G107+2*DADOS!H107+2*DADOS!I107)</f>
        <v>0</v>
      </c>
      <c r="H38" s="26">
        <f>IF(H$5="","",+DADOS!J107+1.5*DADOS!K107+2*DADOS!L107+2*DADOS!M107)</f>
        <v>0</v>
      </c>
      <c r="I38" s="27">
        <f>IF(I$5="","",+DADOS!N107+1.5*DADOS!O107+2*DADOS!P107+2*DADOS!Q107)</f>
        <v>0</v>
      </c>
      <c r="J38" s="26">
        <f>IF($J$5="","",+DADOS!$B176+1.5*DADOS!$C176+2*DADOS!$D176+2*DADOS!$E176)</f>
        <v>0</v>
      </c>
      <c r="K38" s="26">
        <f>IF($K$5="","",+DADOS!$F176+1.5*DADOS!$G176+2*DADOS!$H176+2*DADOS!$I176)</f>
        <v>0</v>
      </c>
      <c r="L38" s="26">
        <f>IF($L$5="","",+DADOS!$J176+1.5*DADOS!$K176+2*DADOS!$L176+2*DADOS!$M176)</f>
        <v>0</v>
      </c>
      <c r="M38" s="27">
        <f>IF($M$5="","",+DADOS!$N176+1.5*DADOS!$O176+2*DADOS!$P176+2*DADOS!$Q176)</f>
        <v>0</v>
      </c>
      <c r="N38" s="28">
        <f t="shared" si="0"/>
        <v>87</v>
      </c>
      <c r="O38" s="30">
        <f t="shared" si="1"/>
        <v>290</v>
      </c>
      <c r="P38" s="18" t="s">
        <v>86</v>
      </c>
      <c r="Q38" s="19"/>
    </row>
    <row r="39" spans="1:17" x14ac:dyDescent="0.25">
      <c r="A39" s="20" t="s">
        <v>34</v>
      </c>
      <c r="B39" s="25">
        <f>IF(B$5="","",+DADOS!B38+1.5*DADOS!C38+2*DADOS!D38+2*DADOS!E38)</f>
        <v>24.5</v>
      </c>
      <c r="C39" s="26">
        <f>IF(C$5="","",+DADOS!F38+1.5*DADOS!G38+2*DADOS!H38+2*DADOS!I38)</f>
        <v>55</v>
      </c>
      <c r="D39" s="26">
        <f>IF(D$5="","",+DADOS!J38+1.5*DADOS!K38+2*DADOS!L38+2*DADOS!M38)</f>
        <v>2</v>
      </c>
      <c r="E39" s="26">
        <f>IF(E$5="","",+DADOS!N38+1.5*DADOS!O38+2*DADOS!P38+2*DADOS!Q38)</f>
        <v>3</v>
      </c>
      <c r="F39" s="26">
        <f>IF(F$5="","",+DADOS!B108+1.5*DADOS!C108+2*DADOS!D108+2*DADOS!E108)</f>
        <v>0</v>
      </c>
      <c r="G39" s="26">
        <f>IF(G$5="","",+DADOS!F108+1.5*DADOS!G108+2*DADOS!H108+2*DADOS!I108)</f>
        <v>0</v>
      </c>
      <c r="H39" s="26">
        <f>IF(H$5="","",+DADOS!J108+1.5*DADOS!K108+2*DADOS!L108+2*DADOS!M108)</f>
        <v>0</v>
      </c>
      <c r="I39" s="27">
        <f>IF(I$5="","",+DADOS!N108+1.5*DADOS!O108+2*DADOS!P108+2*DADOS!Q108)</f>
        <v>0</v>
      </c>
      <c r="J39" s="26">
        <f>IF($J$5="","",+DADOS!$B177+1.5*DADOS!$C177+2*DADOS!$D177+2*DADOS!$E177)</f>
        <v>0</v>
      </c>
      <c r="K39" s="26">
        <f>IF($K$5="","",+DADOS!$F177+1.5*DADOS!$G177+2*DADOS!$H177+2*DADOS!$I177)</f>
        <v>0</v>
      </c>
      <c r="L39" s="26">
        <f>IF($L$5="","",+DADOS!$J177+1.5*DADOS!$K177+2*DADOS!$L177+2*DADOS!$M177)</f>
        <v>0</v>
      </c>
      <c r="M39" s="27">
        <f>IF($M$5="","",+DADOS!$N177+1.5*DADOS!$O177+2*DADOS!$P177+2*DADOS!$Q177)</f>
        <v>0</v>
      </c>
      <c r="N39" s="28">
        <f t="shared" si="0"/>
        <v>84.5</v>
      </c>
      <c r="O39" s="30">
        <f t="shared" si="1"/>
        <v>320.5</v>
      </c>
      <c r="P39" s="18" t="s">
        <v>87</v>
      </c>
      <c r="Q39" s="19"/>
    </row>
    <row r="40" spans="1:17" x14ac:dyDescent="0.25">
      <c r="A40" s="20" t="s">
        <v>35</v>
      </c>
      <c r="B40" s="25">
        <f>IF(B$5="","",+DADOS!B39+1.5*DADOS!C39+2*DADOS!D39+2*DADOS!E39)</f>
        <v>21</v>
      </c>
      <c r="C40" s="26">
        <f>IF(C$5="","",+DADOS!F39+1.5*DADOS!G39+2*DADOS!H39+2*DADOS!I39)</f>
        <v>54</v>
      </c>
      <c r="D40" s="26">
        <f>IF(D$5="","",+DADOS!J39+1.5*DADOS!K39+2*DADOS!L39+2*DADOS!M39)</f>
        <v>1</v>
      </c>
      <c r="E40" s="26">
        <f>IF(E$5="","",+DADOS!N39+1.5*DADOS!O39+2*DADOS!P39+2*DADOS!Q39)</f>
        <v>6</v>
      </c>
      <c r="F40" s="26">
        <f>IF(F$5="","",+DADOS!B109+1.5*DADOS!C109+2*DADOS!D109+2*DADOS!E109)</f>
        <v>0</v>
      </c>
      <c r="G40" s="26">
        <f>IF(G$5="","",+DADOS!F109+1.5*DADOS!G109+2*DADOS!H109+2*DADOS!I109)</f>
        <v>0</v>
      </c>
      <c r="H40" s="26">
        <f>IF(H$5="","",+DADOS!J109+1.5*DADOS!K109+2*DADOS!L109+2*DADOS!M109)</f>
        <v>0</v>
      </c>
      <c r="I40" s="27">
        <f>IF(I$5="","",+DADOS!N109+1.5*DADOS!O109+2*DADOS!P109+2*DADOS!Q109)</f>
        <v>0</v>
      </c>
      <c r="J40" s="26">
        <f>IF($J$5="","",+DADOS!$B178+1.5*DADOS!$C178+2*DADOS!$D178+2*DADOS!$E178)</f>
        <v>0</v>
      </c>
      <c r="K40" s="26">
        <f>IF($K$5="","",+DADOS!$F178+1.5*DADOS!$G178+2*DADOS!$H178+2*DADOS!$I178)</f>
        <v>0</v>
      </c>
      <c r="L40" s="26">
        <f>IF($L$5="","",+DADOS!$J178+1.5*DADOS!$K178+2*DADOS!$L178+2*DADOS!$M178)</f>
        <v>0</v>
      </c>
      <c r="M40" s="27">
        <f>IF($M$5="","",+DADOS!$N178+1.5*DADOS!$O178+2*DADOS!$P178+2*DADOS!$Q178)</f>
        <v>0</v>
      </c>
      <c r="N40" s="28">
        <f t="shared" si="0"/>
        <v>82</v>
      </c>
      <c r="O40" s="30">
        <f t="shared" si="1"/>
        <v>347.5</v>
      </c>
      <c r="P40" s="18" t="s">
        <v>88</v>
      </c>
      <c r="Q40" s="19"/>
    </row>
    <row r="41" spans="1:17" x14ac:dyDescent="0.25">
      <c r="A41" s="20" t="s">
        <v>36</v>
      </c>
      <c r="B41" s="25">
        <f>IF(B$5="","",+DADOS!B40+1.5*DADOS!C40+2*DADOS!D40+2*DADOS!E40)</f>
        <v>25</v>
      </c>
      <c r="C41" s="26">
        <f>IF(C$5="","",+DADOS!F40+1.5*DADOS!G40+2*DADOS!H40+2*DADOS!I40)</f>
        <v>38.5</v>
      </c>
      <c r="D41" s="26">
        <f>IF(D$5="","",+DADOS!J40+1.5*DADOS!K40+2*DADOS!L40+2*DADOS!M40)</f>
        <v>1</v>
      </c>
      <c r="E41" s="26">
        <f>IF(E$5="","",+DADOS!N40+1.5*DADOS!O40+2*DADOS!P40+2*DADOS!Q40)</f>
        <v>3.5</v>
      </c>
      <c r="F41" s="26">
        <f>IF(F$5="","",+DADOS!B110+1.5*DADOS!C110+2*DADOS!D110+2*DADOS!E110)</f>
        <v>0</v>
      </c>
      <c r="G41" s="26">
        <f>IF(G$5="","",+DADOS!F110+1.5*DADOS!G110+2*DADOS!H110+2*DADOS!I110)</f>
        <v>0</v>
      </c>
      <c r="H41" s="26">
        <f>IF(H$5="","",+DADOS!J110+1.5*DADOS!K110+2*DADOS!L110+2*DADOS!M110)</f>
        <v>0</v>
      </c>
      <c r="I41" s="27">
        <f>IF(I$5="","",+DADOS!N110+1.5*DADOS!O110+2*DADOS!P110+2*DADOS!Q110)</f>
        <v>0</v>
      </c>
      <c r="J41" s="26">
        <f>IF($J$5="","",+DADOS!$B179+1.5*DADOS!$C179+2*DADOS!$D179+2*DADOS!$E179)</f>
        <v>0</v>
      </c>
      <c r="K41" s="26">
        <f>IF($K$5="","",+DADOS!$F179+1.5*DADOS!$G179+2*DADOS!$H179+2*DADOS!$I179)</f>
        <v>0</v>
      </c>
      <c r="L41" s="26">
        <f>IF($L$5="","",+DADOS!$J179+1.5*DADOS!$K179+2*DADOS!$L179+2*DADOS!$M179)</f>
        <v>0</v>
      </c>
      <c r="M41" s="27">
        <f>IF($M$5="","",+DADOS!$N179+1.5*DADOS!$O179+2*DADOS!$P179+2*DADOS!$Q179)</f>
        <v>0</v>
      </c>
      <c r="N41" s="28">
        <f t="shared" si="0"/>
        <v>68</v>
      </c>
      <c r="O41" s="30">
        <f t="shared" si="1"/>
        <v>321.5</v>
      </c>
      <c r="P41" s="18" t="s">
        <v>89</v>
      </c>
      <c r="Q41" s="19"/>
    </row>
    <row r="42" spans="1:17" x14ac:dyDescent="0.25">
      <c r="A42" s="20" t="s">
        <v>37</v>
      </c>
      <c r="B42" s="25">
        <f>IF(B$5="","",+DADOS!B41+1.5*DADOS!C41+2*DADOS!D41+2*DADOS!E41)</f>
        <v>21</v>
      </c>
      <c r="C42" s="26">
        <f>IF(C$5="","",+DADOS!F41+1.5*DADOS!G41+2*DADOS!H41+2*DADOS!I41)</f>
        <v>51.5</v>
      </c>
      <c r="D42" s="26">
        <f>IF(D$5="","",+DADOS!J41+1.5*DADOS!K41+2*DADOS!L41+2*DADOS!M41)</f>
        <v>0</v>
      </c>
      <c r="E42" s="26">
        <f>IF(E$5="","",+DADOS!N41+1.5*DADOS!O41+2*DADOS!P41+2*DADOS!Q41)</f>
        <v>5</v>
      </c>
      <c r="F42" s="26">
        <f>IF(F$5="","",+DADOS!B111+1.5*DADOS!C111+2*DADOS!D111+2*DADOS!E111)</f>
        <v>0</v>
      </c>
      <c r="G42" s="26">
        <f>IF(G$5="","",+DADOS!F111+1.5*DADOS!G111+2*DADOS!H111+2*DADOS!I111)</f>
        <v>0</v>
      </c>
      <c r="H42" s="26">
        <f>IF(H$5="","",+DADOS!J111+1.5*DADOS!K111+2*DADOS!L111+2*DADOS!M111)</f>
        <v>0</v>
      </c>
      <c r="I42" s="27">
        <f>IF(I$5="","",+DADOS!N111+1.5*DADOS!O111+2*DADOS!P111+2*DADOS!Q111)</f>
        <v>0</v>
      </c>
      <c r="J42" s="26">
        <f>IF($J$5="","",+DADOS!$B180+1.5*DADOS!$C180+2*DADOS!$D180+2*DADOS!$E180)</f>
        <v>0</v>
      </c>
      <c r="K42" s="26">
        <f>IF($K$5="","",+DADOS!$F180+1.5*DADOS!$G180+2*DADOS!$H180+2*DADOS!$I180)</f>
        <v>0</v>
      </c>
      <c r="L42" s="26">
        <f>IF($L$5="","",+DADOS!$J180+1.5*DADOS!$K180+2*DADOS!$L180+2*DADOS!$M180)</f>
        <v>0</v>
      </c>
      <c r="M42" s="27">
        <f>IF($M$5="","",+DADOS!$N180+1.5*DADOS!$O180+2*DADOS!$P180+2*DADOS!$Q180)</f>
        <v>0</v>
      </c>
      <c r="N42" s="28">
        <f t="shared" si="0"/>
        <v>77.5</v>
      </c>
      <c r="O42" s="30">
        <f t="shared" si="1"/>
        <v>312</v>
      </c>
      <c r="P42" s="18" t="s">
        <v>90</v>
      </c>
      <c r="Q42" s="19"/>
    </row>
    <row r="43" spans="1:17" x14ac:dyDescent="0.25">
      <c r="A43" s="20" t="s">
        <v>38</v>
      </c>
      <c r="B43" s="25">
        <f>IF(B$5="","",+DADOS!B42+1.5*DADOS!C42+2*DADOS!D42+2*DADOS!E42)</f>
        <v>19</v>
      </c>
      <c r="C43" s="26">
        <f>IF(C$5="","",+DADOS!F42+1.5*DADOS!G42+2*DADOS!H42+2*DADOS!I42)</f>
        <v>42.5</v>
      </c>
      <c r="D43" s="26">
        <f>IF(D$5="","",+DADOS!J42+1.5*DADOS!K42+2*DADOS!L42+2*DADOS!M42)</f>
        <v>0</v>
      </c>
      <c r="E43" s="26">
        <f>IF(E$5="","",+DADOS!N42+1.5*DADOS!O42+2*DADOS!P42+2*DADOS!Q42)</f>
        <v>5</v>
      </c>
      <c r="F43" s="26">
        <f>IF(F$5="","",+DADOS!B112+1.5*DADOS!C112+2*DADOS!D112+2*DADOS!E112)</f>
        <v>0</v>
      </c>
      <c r="G43" s="26">
        <f>IF(G$5="","",+DADOS!F112+1.5*DADOS!G112+2*DADOS!H112+2*DADOS!I112)</f>
        <v>0</v>
      </c>
      <c r="H43" s="26">
        <f>IF(H$5="","",+DADOS!J112+1.5*DADOS!K112+2*DADOS!L112+2*DADOS!M112)</f>
        <v>0</v>
      </c>
      <c r="I43" s="27">
        <f>IF(I$5="","",+DADOS!N112+1.5*DADOS!O112+2*DADOS!P112+2*DADOS!Q112)</f>
        <v>0</v>
      </c>
      <c r="J43" s="26">
        <f>IF($J$5="","",+DADOS!$B181+1.5*DADOS!$C181+2*DADOS!$D181+2*DADOS!$E181)</f>
        <v>0</v>
      </c>
      <c r="K43" s="26">
        <f>IF($K$5="","",+DADOS!$F181+1.5*DADOS!$G181+2*DADOS!$H181+2*DADOS!$I181)</f>
        <v>0</v>
      </c>
      <c r="L43" s="26">
        <f>IF($L$5="","",+DADOS!$J181+1.5*DADOS!$K181+2*DADOS!$L181+2*DADOS!$M181)</f>
        <v>0</v>
      </c>
      <c r="M43" s="27">
        <f>IF($M$5="","",+DADOS!$N181+1.5*DADOS!$O181+2*DADOS!$P181+2*DADOS!$Q181)</f>
        <v>0</v>
      </c>
      <c r="N43" s="28">
        <f t="shared" si="0"/>
        <v>66.5</v>
      </c>
      <c r="O43" s="30">
        <f t="shared" si="1"/>
        <v>294</v>
      </c>
      <c r="P43" s="18" t="s">
        <v>91</v>
      </c>
      <c r="Q43" s="19"/>
    </row>
    <row r="44" spans="1:17" x14ac:dyDescent="0.25">
      <c r="A44" s="20" t="s">
        <v>39</v>
      </c>
      <c r="B44" s="25">
        <f>IF(B$5="","",+DADOS!B43+1.5*DADOS!C43+2*DADOS!D43+2*DADOS!E43)</f>
        <v>28</v>
      </c>
      <c r="C44" s="26">
        <f>IF(C$5="","",+DADOS!F43+1.5*DADOS!G43+2*DADOS!H43+2*DADOS!I43)</f>
        <v>79</v>
      </c>
      <c r="D44" s="26">
        <f>IF(D$5="","",+DADOS!J43+1.5*DADOS!K43+2*DADOS!L43+2*DADOS!M43)</f>
        <v>1</v>
      </c>
      <c r="E44" s="26">
        <f>IF(E$5="","",+DADOS!N43+1.5*DADOS!O43+2*DADOS!P43+2*DADOS!Q43)</f>
        <v>4</v>
      </c>
      <c r="F44" s="26">
        <f>IF(F$5="","",+DADOS!B113+1.5*DADOS!C113+2*DADOS!D113+2*DADOS!E113)</f>
        <v>0</v>
      </c>
      <c r="G44" s="26">
        <f>IF(G$5="","",+DADOS!F113+1.5*DADOS!G113+2*DADOS!H113+2*DADOS!I113)</f>
        <v>0</v>
      </c>
      <c r="H44" s="26">
        <f>IF(H$5="","",+DADOS!J113+1.5*DADOS!K113+2*DADOS!L113+2*DADOS!M113)</f>
        <v>0</v>
      </c>
      <c r="I44" s="27">
        <f>IF(I$5="","",+DADOS!N113+1.5*DADOS!O113+2*DADOS!P113+2*DADOS!Q113)</f>
        <v>0</v>
      </c>
      <c r="J44" s="26">
        <f>IF($J$5="","",+DADOS!$B182+1.5*DADOS!$C182+2*DADOS!$D182+2*DADOS!$E182)</f>
        <v>0</v>
      </c>
      <c r="K44" s="26">
        <f>IF($K$5="","",+DADOS!$F182+1.5*DADOS!$G182+2*DADOS!$H182+2*DADOS!$I182)</f>
        <v>0</v>
      </c>
      <c r="L44" s="26">
        <f>IF($L$5="","",+DADOS!$J182+1.5*DADOS!$K182+2*DADOS!$L182+2*DADOS!$M182)</f>
        <v>0</v>
      </c>
      <c r="M44" s="27">
        <f>IF($M$5="","",+DADOS!$N182+1.5*DADOS!$O182+2*DADOS!$P182+2*DADOS!$Q182)</f>
        <v>0</v>
      </c>
      <c r="N44" s="28">
        <f t="shared" si="0"/>
        <v>112</v>
      </c>
      <c r="O44" s="30">
        <f t="shared" si="1"/>
        <v>324</v>
      </c>
      <c r="P44" s="18" t="s">
        <v>92</v>
      </c>
      <c r="Q44" s="19"/>
    </row>
    <row r="45" spans="1:17" x14ac:dyDescent="0.25">
      <c r="A45" s="20" t="s">
        <v>40</v>
      </c>
      <c r="B45" s="25">
        <f>IF(B$5="","",+DADOS!B44+1.5*DADOS!C44+2*DADOS!D44+2*DADOS!E44)</f>
        <v>27</v>
      </c>
      <c r="C45" s="26">
        <f>IF(C$5="","",+DADOS!F44+1.5*DADOS!G44+2*DADOS!H44+2*DADOS!I44)</f>
        <v>61.5</v>
      </c>
      <c r="D45" s="26">
        <f>IF(D$5="","",+DADOS!J44+1.5*DADOS!K44+2*DADOS!L44+2*DADOS!M44)</f>
        <v>0</v>
      </c>
      <c r="E45" s="26">
        <f>IF(E$5="","",+DADOS!N44+1.5*DADOS!O44+2*DADOS!P44+2*DADOS!Q44)</f>
        <v>5</v>
      </c>
      <c r="F45" s="26">
        <f>IF(F$5="","",+DADOS!B114+1.5*DADOS!C114+2*DADOS!D114+2*DADOS!E114)</f>
        <v>0</v>
      </c>
      <c r="G45" s="26">
        <f>IF(G$5="","",+DADOS!F114+1.5*DADOS!G114+2*DADOS!H114+2*DADOS!I114)</f>
        <v>0</v>
      </c>
      <c r="H45" s="26">
        <f>IF(H$5="","",+DADOS!J114+1.5*DADOS!K114+2*DADOS!L114+2*DADOS!M114)</f>
        <v>0</v>
      </c>
      <c r="I45" s="27">
        <f>IF(I$5="","",+DADOS!N114+1.5*DADOS!O114+2*DADOS!P114+2*DADOS!Q114)</f>
        <v>0</v>
      </c>
      <c r="J45" s="26">
        <f>IF($J$5="","",+DADOS!$B183+1.5*DADOS!$C183+2*DADOS!$D183+2*DADOS!$E183)</f>
        <v>0</v>
      </c>
      <c r="K45" s="26">
        <f>IF($K$5="","",+DADOS!$F183+1.5*DADOS!$G183+2*DADOS!$H183+2*DADOS!$I183)</f>
        <v>0</v>
      </c>
      <c r="L45" s="26">
        <f>IF($L$5="","",+DADOS!$J183+1.5*DADOS!$K183+2*DADOS!$L183+2*DADOS!$M183)</f>
        <v>0</v>
      </c>
      <c r="M45" s="27">
        <f>IF($M$5="","",+DADOS!$N183+1.5*DADOS!$O183+2*DADOS!$P183+2*DADOS!$Q183)</f>
        <v>0</v>
      </c>
      <c r="N45" s="28">
        <f t="shared" si="0"/>
        <v>93.5</v>
      </c>
      <c r="O45" s="30">
        <f t="shared" si="1"/>
        <v>349.5</v>
      </c>
      <c r="P45" s="18" t="s">
        <v>93</v>
      </c>
      <c r="Q45" s="19"/>
    </row>
    <row r="46" spans="1:17" x14ac:dyDescent="0.25">
      <c r="A46" s="20" t="s">
        <v>41</v>
      </c>
      <c r="B46" s="25">
        <f>IF(B$5="","",+DADOS!B45+1.5*DADOS!C45+2*DADOS!D45+2*DADOS!E45)</f>
        <v>42</v>
      </c>
      <c r="C46" s="26">
        <f>IF(C$5="","",+DADOS!F45+1.5*DADOS!G45+2*DADOS!H45+2*DADOS!I45)</f>
        <v>57.5</v>
      </c>
      <c r="D46" s="26">
        <f>IF(D$5="","",+DADOS!J45+1.5*DADOS!K45+2*DADOS!L45+2*DADOS!M45)</f>
        <v>1</v>
      </c>
      <c r="E46" s="26">
        <f>IF(E$5="","",+DADOS!N45+1.5*DADOS!O45+2*DADOS!P45+2*DADOS!Q45)</f>
        <v>5</v>
      </c>
      <c r="F46" s="26">
        <f>IF(F$5="","",+DADOS!B115+1.5*DADOS!C115+2*DADOS!D115+2*DADOS!E115)</f>
        <v>0</v>
      </c>
      <c r="G46" s="26">
        <f>IF(G$5="","",+DADOS!F115+1.5*DADOS!G115+2*DADOS!H115+2*DADOS!I115)</f>
        <v>0</v>
      </c>
      <c r="H46" s="26">
        <f>IF(H$5="","",+DADOS!J115+1.5*DADOS!K115+2*DADOS!L115+2*DADOS!M115)</f>
        <v>0</v>
      </c>
      <c r="I46" s="27">
        <f>IF(I$5="","",+DADOS!N115+1.5*DADOS!O115+2*DADOS!P115+2*DADOS!Q115)</f>
        <v>0</v>
      </c>
      <c r="J46" s="26">
        <f>IF($J$5="","",+DADOS!$B184+1.5*DADOS!$C184+2*DADOS!$D184+2*DADOS!$E184)</f>
        <v>0</v>
      </c>
      <c r="K46" s="26">
        <f>IF($K$5="","",+DADOS!$F184+1.5*DADOS!$G184+2*DADOS!$H184+2*DADOS!$I184)</f>
        <v>0</v>
      </c>
      <c r="L46" s="26">
        <f>IF($L$5="","",+DADOS!$J184+1.5*DADOS!$K184+2*DADOS!$L184+2*DADOS!$M184)</f>
        <v>0</v>
      </c>
      <c r="M46" s="27">
        <f>IF($M$5="","",+DADOS!$N184+1.5*DADOS!$O184+2*DADOS!$P184+2*DADOS!$Q184)</f>
        <v>0</v>
      </c>
      <c r="N46" s="28">
        <f t="shared" si="0"/>
        <v>105.5</v>
      </c>
      <c r="O46" s="30">
        <f t="shared" si="1"/>
        <v>377.5</v>
      </c>
      <c r="P46" s="18" t="s">
        <v>94</v>
      </c>
      <c r="Q46" s="19"/>
    </row>
    <row r="47" spans="1:17" x14ac:dyDescent="0.25">
      <c r="A47" s="20" t="s">
        <v>42</v>
      </c>
      <c r="B47" s="25">
        <f>IF(B$5="","",+DADOS!B46+1.5*DADOS!C46+2*DADOS!D46+2*DADOS!E46)</f>
        <v>22.5</v>
      </c>
      <c r="C47" s="26">
        <f>IF(C$5="","",+DADOS!F46+1.5*DADOS!G46+2*DADOS!H46+2*DADOS!I46)</f>
        <v>49.5</v>
      </c>
      <c r="D47" s="26">
        <f>IF(D$5="","",+DADOS!J46+1.5*DADOS!K46+2*DADOS!L46+2*DADOS!M46)</f>
        <v>2</v>
      </c>
      <c r="E47" s="26">
        <f>IF(E$5="","",+DADOS!N46+1.5*DADOS!O46+2*DADOS!P46+2*DADOS!Q46)</f>
        <v>8.5</v>
      </c>
      <c r="F47" s="26">
        <f>IF(F$5="","",+DADOS!B116+1.5*DADOS!C116+2*DADOS!D116+2*DADOS!E116)</f>
        <v>0</v>
      </c>
      <c r="G47" s="26">
        <f>IF(G$5="","",+DADOS!F116+1.5*DADOS!G116+2*DADOS!H116+2*DADOS!I116)</f>
        <v>0</v>
      </c>
      <c r="H47" s="26">
        <f>IF(H$5="","",+DADOS!J116+1.5*DADOS!K116+2*DADOS!L116+2*DADOS!M116)</f>
        <v>0</v>
      </c>
      <c r="I47" s="27">
        <f>IF(I$5="","",+DADOS!N116+1.5*DADOS!O116+2*DADOS!P116+2*DADOS!Q116)</f>
        <v>0</v>
      </c>
      <c r="J47" s="26">
        <f>IF($J$5="","",+DADOS!$B185+1.5*DADOS!$C185+2*DADOS!$D185+2*DADOS!$E185)</f>
        <v>0</v>
      </c>
      <c r="K47" s="26">
        <f>IF($K$5="","",+DADOS!$F185+1.5*DADOS!$G185+2*DADOS!$H185+2*DADOS!$I185)</f>
        <v>0</v>
      </c>
      <c r="L47" s="26">
        <f>IF($L$5="","",+DADOS!$J185+1.5*DADOS!$K185+2*DADOS!$L185+2*DADOS!$M185)</f>
        <v>0</v>
      </c>
      <c r="M47" s="27">
        <f>IF($M$5="","",+DADOS!$N185+1.5*DADOS!$O185+2*DADOS!$P185+2*DADOS!$Q185)</f>
        <v>0</v>
      </c>
      <c r="N47" s="28">
        <f t="shared" si="0"/>
        <v>82.5</v>
      </c>
      <c r="O47" s="30">
        <f t="shared" si="1"/>
        <v>393.5</v>
      </c>
      <c r="P47" s="18" t="s">
        <v>95</v>
      </c>
      <c r="Q47" s="19"/>
    </row>
    <row r="48" spans="1:17" x14ac:dyDescent="0.25">
      <c r="A48" s="20" t="s">
        <v>43</v>
      </c>
      <c r="B48" s="25">
        <f>IF(B$5="","",+DADOS!B47+1.5*DADOS!C47+2*DADOS!D47+2*DADOS!E47)</f>
        <v>26</v>
      </c>
      <c r="C48" s="26">
        <f>IF(C$5="","",+DADOS!F47+1.5*DADOS!G47+2*DADOS!H47+2*DADOS!I47)</f>
        <v>57</v>
      </c>
      <c r="D48" s="26">
        <f>IF(D$5="","",+DADOS!J47+1.5*DADOS!K47+2*DADOS!L47+2*DADOS!M47)</f>
        <v>0</v>
      </c>
      <c r="E48" s="26">
        <f>IF(E$5="","",+DADOS!N47+1.5*DADOS!O47+2*DADOS!P47+2*DADOS!Q47)</f>
        <v>5</v>
      </c>
      <c r="F48" s="26">
        <f>IF(F$5="","",+DADOS!B117+1.5*DADOS!C117+2*DADOS!D117+2*DADOS!E117)</f>
        <v>0</v>
      </c>
      <c r="G48" s="26">
        <f>IF(G$5="","",+DADOS!F117+1.5*DADOS!G117+2*DADOS!H117+2*DADOS!I117)</f>
        <v>0</v>
      </c>
      <c r="H48" s="26">
        <f>IF(H$5="","",+DADOS!J117+1.5*DADOS!K117+2*DADOS!L117+2*DADOS!M117)</f>
        <v>0</v>
      </c>
      <c r="I48" s="27">
        <f>IF(I$5="","",+DADOS!N117+1.5*DADOS!O117+2*DADOS!P117+2*DADOS!Q117)</f>
        <v>0</v>
      </c>
      <c r="J48" s="26">
        <f>IF($J$5="","",+DADOS!$B186+1.5*DADOS!$C186+2*DADOS!$D186+2*DADOS!$E186)</f>
        <v>0</v>
      </c>
      <c r="K48" s="26">
        <f>IF($K$5="","",+DADOS!$F186+1.5*DADOS!$G186+2*DADOS!$H186+2*DADOS!$I186)</f>
        <v>0</v>
      </c>
      <c r="L48" s="26">
        <f>IF($L$5="","",+DADOS!$J186+1.5*DADOS!$K186+2*DADOS!$L186+2*DADOS!$M186)</f>
        <v>0</v>
      </c>
      <c r="M48" s="27">
        <f>IF($M$5="","",+DADOS!$N186+1.5*DADOS!$O186+2*DADOS!$P186+2*DADOS!$Q186)</f>
        <v>0</v>
      </c>
      <c r="N48" s="28">
        <f t="shared" si="0"/>
        <v>88</v>
      </c>
      <c r="O48" s="30">
        <f t="shared" si="1"/>
        <v>369.5</v>
      </c>
      <c r="P48" s="18" t="s">
        <v>96</v>
      </c>
      <c r="Q48" s="19"/>
    </row>
    <row r="49" spans="1:17" x14ac:dyDescent="0.25">
      <c r="A49" s="20" t="s">
        <v>44</v>
      </c>
      <c r="B49" s="25">
        <f>IF(B$5="","",+DADOS!B48+1.5*DADOS!C48+2*DADOS!D48+2*DADOS!E48)</f>
        <v>8</v>
      </c>
      <c r="C49" s="26">
        <f>IF(C$5="","",+DADOS!F48+1.5*DADOS!G48+2*DADOS!H48+2*DADOS!I48)</f>
        <v>57</v>
      </c>
      <c r="D49" s="26">
        <f>IF(D$5="","",+DADOS!J48+1.5*DADOS!K48+2*DADOS!L48+2*DADOS!M48)</f>
        <v>4</v>
      </c>
      <c r="E49" s="26">
        <f>IF(E$5="","",+DADOS!N48+1.5*DADOS!O48+2*DADOS!P48+2*DADOS!Q48)</f>
        <v>9</v>
      </c>
      <c r="F49" s="26">
        <f>IF(F$5="","",+DADOS!B118+1.5*DADOS!C118+2*DADOS!D118+2*DADOS!E118)</f>
        <v>0</v>
      </c>
      <c r="G49" s="26">
        <f>IF(G$5="","",+DADOS!F118+1.5*DADOS!G118+2*DADOS!H118+2*DADOS!I118)</f>
        <v>0</v>
      </c>
      <c r="H49" s="26">
        <f>IF(H$5="","",+DADOS!J118+1.5*DADOS!K118+2*DADOS!L118+2*DADOS!M118)</f>
        <v>0</v>
      </c>
      <c r="I49" s="27">
        <f>IF(I$5="","",+DADOS!N118+1.5*DADOS!O118+2*DADOS!P118+2*DADOS!Q118)</f>
        <v>0</v>
      </c>
      <c r="J49" s="26">
        <f>IF($J$5="","",+DADOS!$B187+1.5*DADOS!$C187+2*DADOS!$D187+2*DADOS!$E187)</f>
        <v>0</v>
      </c>
      <c r="K49" s="26">
        <f>IF($K$5="","",+DADOS!$F187+1.5*DADOS!$G187+2*DADOS!$H187+2*DADOS!$I187)</f>
        <v>0</v>
      </c>
      <c r="L49" s="26">
        <f>IF($L$5="","",+DADOS!$J187+1.5*DADOS!$K187+2*DADOS!$L187+2*DADOS!$M187)</f>
        <v>0</v>
      </c>
      <c r="M49" s="27">
        <f>IF($M$5="","",+DADOS!$N187+1.5*DADOS!$O187+2*DADOS!$P187+2*DADOS!$Q187)</f>
        <v>0</v>
      </c>
      <c r="N49" s="28">
        <f t="shared" si="0"/>
        <v>78</v>
      </c>
      <c r="O49" s="30">
        <f t="shared" si="1"/>
        <v>354</v>
      </c>
      <c r="P49" s="18" t="s">
        <v>97</v>
      </c>
      <c r="Q49" s="19"/>
    </row>
    <row r="50" spans="1:17" x14ac:dyDescent="0.25">
      <c r="A50" s="20" t="s">
        <v>45</v>
      </c>
      <c r="B50" s="25">
        <f>IF(B$5="","",+DADOS!B49+1.5*DADOS!C49+2*DADOS!D49+2*DADOS!E49)</f>
        <v>22</v>
      </c>
      <c r="C50" s="26">
        <f>IF(C$5="","",+DADOS!F49+1.5*DADOS!G49+2*DADOS!H49+2*DADOS!I49)</f>
        <v>70.5</v>
      </c>
      <c r="D50" s="26">
        <f>IF(D$5="","",+DADOS!J49+1.5*DADOS!K49+2*DADOS!L49+2*DADOS!M49)</f>
        <v>1</v>
      </c>
      <c r="E50" s="26">
        <f>IF(E$5="","",+DADOS!N49+1.5*DADOS!O49+2*DADOS!P49+2*DADOS!Q49)</f>
        <v>7</v>
      </c>
      <c r="F50" s="26">
        <f>IF(F$5="","",+DADOS!B119+1.5*DADOS!C119+2*DADOS!D119+2*DADOS!E119)</f>
        <v>0</v>
      </c>
      <c r="G50" s="26">
        <f>IF(G$5="","",+DADOS!F119+1.5*DADOS!G119+2*DADOS!H119+2*DADOS!I119)</f>
        <v>0</v>
      </c>
      <c r="H50" s="26">
        <f>IF(H$5="","",+DADOS!J119+1.5*DADOS!K119+2*DADOS!L119+2*DADOS!M119)</f>
        <v>0</v>
      </c>
      <c r="I50" s="27">
        <f>IF(I$5="","",+DADOS!N119+1.5*DADOS!O119+2*DADOS!P119+2*DADOS!Q119)</f>
        <v>0</v>
      </c>
      <c r="J50" s="26">
        <f>IF($J$5="","",+DADOS!$B188+1.5*DADOS!$C188+2*DADOS!$D188+2*DADOS!$E188)</f>
        <v>0</v>
      </c>
      <c r="K50" s="26">
        <f>IF($K$5="","",+DADOS!$F188+1.5*DADOS!$G188+2*DADOS!$H188+2*DADOS!$I188)</f>
        <v>0</v>
      </c>
      <c r="L50" s="26">
        <f>IF($L$5="","",+DADOS!$J188+1.5*DADOS!$K188+2*DADOS!$L188+2*DADOS!$M188)</f>
        <v>0</v>
      </c>
      <c r="M50" s="27">
        <f>IF($M$5="","",+DADOS!$N188+1.5*DADOS!$O188+2*DADOS!$P188+2*DADOS!$Q188)</f>
        <v>0</v>
      </c>
      <c r="N50" s="28">
        <f t="shared" si="0"/>
        <v>100.5</v>
      </c>
      <c r="O50" s="30">
        <f t="shared" si="1"/>
        <v>349</v>
      </c>
      <c r="P50" s="18" t="s">
        <v>98</v>
      </c>
      <c r="Q50" s="19"/>
    </row>
    <row r="51" spans="1:17" x14ac:dyDescent="0.25">
      <c r="A51" s="20" t="s">
        <v>46</v>
      </c>
      <c r="B51" s="25">
        <f>IF(B$5="","",+DADOS!B50+1.5*DADOS!C50+2*DADOS!D50+2*DADOS!E50)</f>
        <v>28</v>
      </c>
      <c r="C51" s="26">
        <f>IF(C$5="","",+DADOS!F50+1.5*DADOS!G50+2*DADOS!H50+2*DADOS!I50)</f>
        <v>68</v>
      </c>
      <c r="D51" s="26">
        <f>IF(D$5="","",+DADOS!J50+1.5*DADOS!K50+2*DADOS!L50+2*DADOS!M50)</f>
        <v>0</v>
      </c>
      <c r="E51" s="26">
        <f>IF(E$5="","",+DADOS!N50+1.5*DADOS!O50+2*DADOS!P50+2*DADOS!Q50)</f>
        <v>6</v>
      </c>
      <c r="F51" s="26">
        <f>IF(F$5="","",+DADOS!B120+1.5*DADOS!C120+2*DADOS!D120+2*DADOS!E120)</f>
        <v>0</v>
      </c>
      <c r="G51" s="26">
        <f>IF(G$5="","",+DADOS!F120+1.5*DADOS!G120+2*DADOS!H120+2*DADOS!I120)</f>
        <v>0</v>
      </c>
      <c r="H51" s="26">
        <f>IF(H$5="","",+DADOS!J120+1.5*DADOS!K120+2*DADOS!L120+2*DADOS!M120)</f>
        <v>0</v>
      </c>
      <c r="I51" s="27">
        <f>IF(I$5="","",+DADOS!N120+1.5*DADOS!O120+2*DADOS!P120+2*DADOS!Q120)</f>
        <v>0</v>
      </c>
      <c r="J51" s="26">
        <f>IF($J$5="","",+DADOS!$B189+1.5*DADOS!$C189+2*DADOS!$D189+2*DADOS!$E189)</f>
        <v>0</v>
      </c>
      <c r="K51" s="26">
        <f>IF($K$5="","",+DADOS!$F189+1.5*DADOS!$G189+2*DADOS!$H189+2*DADOS!$I189)</f>
        <v>0</v>
      </c>
      <c r="L51" s="26">
        <f>IF($L$5="","",+DADOS!$J189+1.5*DADOS!$K189+2*DADOS!$L189+2*DADOS!$M189)</f>
        <v>0</v>
      </c>
      <c r="M51" s="27">
        <f>IF($M$5="","",+DADOS!$N189+1.5*DADOS!$O189+2*DADOS!$P189+2*DADOS!$Q189)</f>
        <v>0</v>
      </c>
      <c r="N51" s="28">
        <f t="shared" si="0"/>
        <v>102</v>
      </c>
      <c r="O51" s="30">
        <f t="shared" si="1"/>
        <v>368.5</v>
      </c>
      <c r="P51" s="18" t="s">
        <v>99</v>
      </c>
      <c r="Q51" s="19"/>
    </row>
    <row r="52" spans="1:17" x14ac:dyDescent="0.25">
      <c r="A52" s="20" t="s">
        <v>47</v>
      </c>
      <c r="B52" s="25">
        <f>IF(B$5="","",+DADOS!B51+1.5*DADOS!C51+2*DADOS!D51+2*DADOS!E51)</f>
        <v>26</v>
      </c>
      <c r="C52" s="26">
        <f>IF(C$5="","",+DADOS!F51+1.5*DADOS!G51+2*DADOS!H51+2*DADOS!I51)</f>
        <v>84</v>
      </c>
      <c r="D52" s="26">
        <f>IF(D$5="","",+DADOS!J51+1.5*DADOS!K51+2*DADOS!L51+2*DADOS!M51)</f>
        <v>0</v>
      </c>
      <c r="E52" s="26">
        <f>IF(E$5="","",+DADOS!N51+1.5*DADOS!O51+2*DADOS!P51+2*DADOS!Q51)</f>
        <v>9.5</v>
      </c>
      <c r="F52" s="26">
        <f>IF(F$5="","",+DADOS!B121+1.5*DADOS!C121+2*DADOS!D121+2*DADOS!E121)</f>
        <v>0</v>
      </c>
      <c r="G52" s="26">
        <f>IF(G$5="","",+DADOS!F121+1.5*DADOS!G121+2*DADOS!H121+2*DADOS!I121)</f>
        <v>0</v>
      </c>
      <c r="H52" s="26">
        <f>IF(H$5="","",+DADOS!J121+1.5*DADOS!K121+2*DADOS!L121+2*DADOS!M121)</f>
        <v>0</v>
      </c>
      <c r="I52" s="27">
        <f>IF(I$5="","",+DADOS!N121+1.5*DADOS!O121+2*DADOS!P121+2*DADOS!Q121)</f>
        <v>0</v>
      </c>
      <c r="J52" s="26">
        <f>IF($J$5="","",+DADOS!$B190+1.5*DADOS!$C190+2*DADOS!$D190+2*DADOS!$E190)</f>
        <v>0</v>
      </c>
      <c r="K52" s="26">
        <f>IF($K$5="","",+DADOS!$F190+1.5*DADOS!$G190+2*DADOS!$H190+2*DADOS!$I190)</f>
        <v>0</v>
      </c>
      <c r="L52" s="26">
        <f>IF($L$5="","",+DADOS!$J190+1.5*DADOS!$K190+2*DADOS!$L190+2*DADOS!$M190)</f>
        <v>0</v>
      </c>
      <c r="M52" s="27">
        <f>IF($M$5="","",+DADOS!$N190+1.5*DADOS!$O190+2*DADOS!$P190+2*DADOS!$Q190)</f>
        <v>0</v>
      </c>
      <c r="N52" s="28">
        <f t="shared" si="0"/>
        <v>119.5</v>
      </c>
      <c r="O52" s="30">
        <f t="shared" si="1"/>
        <v>400</v>
      </c>
      <c r="P52" s="18" t="s">
        <v>100</v>
      </c>
      <c r="Q52" s="19"/>
    </row>
    <row r="53" spans="1:17" x14ac:dyDescent="0.25">
      <c r="A53" s="20" t="s">
        <v>48</v>
      </c>
      <c r="B53" s="25">
        <f>IF(B$5="","",+DADOS!B52+1.5*DADOS!C52+2*DADOS!D52+2*DADOS!E52)</f>
        <v>21.5</v>
      </c>
      <c r="C53" s="26">
        <f>IF(C$5="","",+DADOS!F52+1.5*DADOS!G52+2*DADOS!H52+2*DADOS!I52)</f>
        <v>82</v>
      </c>
      <c r="D53" s="26">
        <f>IF(D$5="","",+DADOS!J52+1.5*DADOS!K52+2*DADOS!L52+2*DADOS!M52)</f>
        <v>0</v>
      </c>
      <c r="E53" s="26">
        <f>IF(E$5="","",+DADOS!N52+1.5*DADOS!O52+2*DADOS!P52+2*DADOS!Q52)</f>
        <v>5</v>
      </c>
      <c r="F53" s="26">
        <f>IF(F$5="","",+DADOS!B122+1.5*DADOS!C122+2*DADOS!D122+2*DADOS!E122)</f>
        <v>0</v>
      </c>
      <c r="G53" s="26">
        <f>IF(G$5="","",+DADOS!F122+1.5*DADOS!G122+2*DADOS!H122+2*DADOS!I122)</f>
        <v>0</v>
      </c>
      <c r="H53" s="26">
        <f>IF(H$5="","",+DADOS!J122+1.5*DADOS!K122+2*DADOS!L122+2*DADOS!M122)</f>
        <v>0</v>
      </c>
      <c r="I53" s="27">
        <f>IF(I$5="","",+DADOS!N122+1.5*DADOS!O122+2*DADOS!P122+2*DADOS!Q122)</f>
        <v>0</v>
      </c>
      <c r="J53" s="26">
        <f>IF($J$5="","",+DADOS!$B191+1.5*DADOS!$C191+2*DADOS!$D191+2*DADOS!$E191)</f>
        <v>0</v>
      </c>
      <c r="K53" s="26">
        <f>IF($K$5="","",+DADOS!$F191+1.5*DADOS!$G191+2*DADOS!$H191+2*DADOS!$I191)</f>
        <v>0</v>
      </c>
      <c r="L53" s="26">
        <f>IF($L$5="","",+DADOS!$J191+1.5*DADOS!$K191+2*DADOS!$L191+2*DADOS!$M191)</f>
        <v>0</v>
      </c>
      <c r="M53" s="27">
        <f>IF($M$5="","",+DADOS!$N191+1.5*DADOS!$O191+2*DADOS!$P191+2*DADOS!$Q191)</f>
        <v>0</v>
      </c>
      <c r="N53" s="28">
        <f t="shared" si="0"/>
        <v>108.5</v>
      </c>
      <c r="O53" s="30">
        <f t="shared" si="1"/>
        <v>430.5</v>
      </c>
      <c r="P53" s="18" t="s">
        <v>101</v>
      </c>
      <c r="Q53" s="19"/>
    </row>
    <row r="54" spans="1:17" x14ac:dyDescent="0.25">
      <c r="A54" s="20" t="s">
        <v>49</v>
      </c>
      <c r="B54" s="25">
        <f>IF(B$5="","",+DADOS!B53+1.5*DADOS!C53+2*DADOS!D53+2*DADOS!E53)</f>
        <v>34.5</v>
      </c>
      <c r="C54" s="26">
        <f>IF(C$5="","",+DADOS!F53+1.5*DADOS!G53+2*DADOS!H53+2*DADOS!I53)</f>
        <v>92.5</v>
      </c>
      <c r="D54" s="26">
        <f>IF(D$5="","",+DADOS!J53+1.5*DADOS!K53+2*DADOS!L53+2*DADOS!M53)</f>
        <v>0</v>
      </c>
      <c r="E54" s="26">
        <f>IF(E$5="","",+DADOS!N53+1.5*DADOS!O53+2*DADOS!P53+2*DADOS!Q53)</f>
        <v>6</v>
      </c>
      <c r="F54" s="26">
        <f>IF(F$5="","",+DADOS!B123+1.5*DADOS!C123+2*DADOS!D123+2*DADOS!E123)</f>
        <v>0</v>
      </c>
      <c r="G54" s="26">
        <f>IF(G$5="","",+DADOS!F123+1.5*DADOS!G123+2*DADOS!H123+2*DADOS!I123)</f>
        <v>0</v>
      </c>
      <c r="H54" s="26">
        <f>IF(H$5="","",+DADOS!J123+1.5*DADOS!K123+2*DADOS!L123+2*DADOS!M123)</f>
        <v>0</v>
      </c>
      <c r="I54" s="27">
        <f>IF(I$5="","",+DADOS!N123+1.5*DADOS!O123+2*DADOS!P123+2*DADOS!Q123)</f>
        <v>0</v>
      </c>
      <c r="J54" s="26">
        <f>IF($J$5="","",+DADOS!$B192+1.5*DADOS!$C192+2*DADOS!$D192+2*DADOS!$E192)</f>
        <v>0</v>
      </c>
      <c r="K54" s="26">
        <f>IF($K$5="","",+DADOS!$F192+1.5*DADOS!$G192+2*DADOS!$H192+2*DADOS!$I192)</f>
        <v>0</v>
      </c>
      <c r="L54" s="26">
        <f>IF($L$5="","",+DADOS!$J192+1.5*DADOS!$K192+2*DADOS!$L192+2*DADOS!$M192)</f>
        <v>0</v>
      </c>
      <c r="M54" s="27">
        <f>IF($M$5="","",+DADOS!$N192+1.5*DADOS!$O192+2*DADOS!$P192+2*DADOS!$Q192)</f>
        <v>0</v>
      </c>
      <c r="N54" s="28">
        <f t="shared" si="0"/>
        <v>133</v>
      </c>
      <c r="O54" s="30">
        <f t="shared" si="1"/>
        <v>463</v>
      </c>
      <c r="P54" s="18" t="s">
        <v>102</v>
      </c>
      <c r="Q54" s="19"/>
    </row>
    <row r="55" spans="1:17" x14ac:dyDescent="0.25">
      <c r="A55" s="20" t="s">
        <v>50</v>
      </c>
      <c r="B55" s="25">
        <f>IF(B$5="","",+DADOS!B54+1.5*DADOS!C54+2*DADOS!D54+2*DADOS!E54)</f>
        <v>34</v>
      </c>
      <c r="C55" s="26">
        <f>IF(C$5="","",+DADOS!F54+1.5*DADOS!G54+2*DADOS!H54+2*DADOS!I54)</f>
        <v>95.5</v>
      </c>
      <c r="D55" s="26">
        <f>IF(D$5="","",+DADOS!J54+1.5*DADOS!K54+2*DADOS!L54+2*DADOS!M54)</f>
        <v>1</v>
      </c>
      <c r="E55" s="26">
        <f>IF(E$5="","",+DADOS!N54+1.5*DADOS!O54+2*DADOS!P54+2*DADOS!Q54)</f>
        <v>9</v>
      </c>
      <c r="F55" s="26">
        <f>IF(F$5="","",+DADOS!B124+1.5*DADOS!C124+2*DADOS!D124+2*DADOS!E124)</f>
        <v>0</v>
      </c>
      <c r="G55" s="26">
        <f>IF(G$5="","",+DADOS!F124+1.5*DADOS!G124+2*DADOS!H124+2*DADOS!I124)</f>
        <v>0</v>
      </c>
      <c r="H55" s="26">
        <f>IF(H$5="","",+DADOS!J124+1.5*DADOS!K124+2*DADOS!L124+2*DADOS!M124)</f>
        <v>0</v>
      </c>
      <c r="I55" s="27">
        <f>IF(I$5="","",+DADOS!N124+1.5*DADOS!O124+2*DADOS!P124+2*DADOS!Q124)</f>
        <v>0</v>
      </c>
      <c r="J55" s="26">
        <f>IF($J$5="","",+DADOS!$B193+1.5*DADOS!$C193+2*DADOS!$D193+2*DADOS!$E193)</f>
        <v>0</v>
      </c>
      <c r="K55" s="26">
        <f>IF($K$5="","",+DADOS!$F193+1.5*DADOS!$G193+2*DADOS!$H193+2*DADOS!$I193)</f>
        <v>0</v>
      </c>
      <c r="L55" s="26">
        <f>IF($L$5="","",+DADOS!$J193+1.5*DADOS!$K193+2*DADOS!$L193+2*DADOS!$M193)</f>
        <v>0</v>
      </c>
      <c r="M55" s="27">
        <f>IF($M$5="","",+DADOS!$N193+1.5*DADOS!$O193+2*DADOS!$P193+2*DADOS!$Q193)</f>
        <v>0</v>
      </c>
      <c r="N55" s="28">
        <f t="shared" si="0"/>
        <v>139.5</v>
      </c>
      <c r="O55" s="30">
        <f t="shared" si="1"/>
        <v>500.5</v>
      </c>
      <c r="P55" s="18" t="s">
        <v>103</v>
      </c>
      <c r="Q55" s="19"/>
    </row>
    <row r="56" spans="1:17" x14ac:dyDescent="0.25">
      <c r="A56" s="20" t="s">
        <v>51</v>
      </c>
      <c r="B56" s="25">
        <f>IF(B$5="","",+DADOS!B55+1.5*DADOS!C55+2*DADOS!D55+2*DADOS!E55)</f>
        <v>21.5</v>
      </c>
      <c r="C56" s="26">
        <f>IF(C$5="","",+DADOS!F55+1.5*DADOS!G55+2*DADOS!H55+2*DADOS!I55)</f>
        <v>70</v>
      </c>
      <c r="D56" s="26">
        <f>IF(D$5="","",+DADOS!J55+1.5*DADOS!K55+2*DADOS!L55+2*DADOS!M55)</f>
        <v>0</v>
      </c>
      <c r="E56" s="26">
        <f>IF(E$5="","",+DADOS!N55+1.5*DADOS!O55+2*DADOS!P55+2*DADOS!Q55)</f>
        <v>7</v>
      </c>
      <c r="F56" s="26">
        <f>IF(F$5="","",+DADOS!B125+1.5*DADOS!C125+2*DADOS!D125+2*DADOS!E125)</f>
        <v>0</v>
      </c>
      <c r="G56" s="26">
        <f>IF(G$5="","",+DADOS!F125+1.5*DADOS!G125+2*DADOS!H125+2*DADOS!I125)</f>
        <v>0</v>
      </c>
      <c r="H56" s="26">
        <f>IF(H$5="","",+DADOS!J125+1.5*DADOS!K125+2*DADOS!L125+2*DADOS!M125)</f>
        <v>0</v>
      </c>
      <c r="I56" s="27">
        <f>IF(I$5="","",+DADOS!N125+1.5*DADOS!O125+2*DADOS!P125+2*DADOS!Q125)</f>
        <v>0</v>
      </c>
      <c r="J56" s="26">
        <f>IF($J$5="","",+DADOS!$B194+1.5*DADOS!$C194+2*DADOS!$D194+2*DADOS!$E194)</f>
        <v>0</v>
      </c>
      <c r="K56" s="26">
        <f>IF($K$5="","",+DADOS!$F194+1.5*DADOS!$G194+2*DADOS!$H194+2*DADOS!$I194)</f>
        <v>0</v>
      </c>
      <c r="L56" s="26">
        <f>IF($L$5="","",+DADOS!$J194+1.5*DADOS!$K194+2*DADOS!$L194+2*DADOS!$M194)</f>
        <v>0</v>
      </c>
      <c r="M56" s="27">
        <f>IF($M$5="","",+DADOS!$N194+1.5*DADOS!$O194+2*DADOS!$P194+2*DADOS!$Q194)</f>
        <v>0</v>
      </c>
      <c r="N56" s="28">
        <f t="shared" si="0"/>
        <v>98.5</v>
      </c>
      <c r="O56" s="30">
        <f t="shared" si="1"/>
        <v>479.5</v>
      </c>
      <c r="P56" s="18" t="s">
        <v>104</v>
      </c>
      <c r="Q56" s="19"/>
    </row>
    <row r="57" spans="1:17" x14ac:dyDescent="0.25">
      <c r="A57" s="20" t="s">
        <v>52</v>
      </c>
      <c r="B57" s="25">
        <f>IF(B$5="","",+DADOS!B56+1.5*DADOS!C56+2*DADOS!D56+2*DADOS!E56)</f>
        <v>31</v>
      </c>
      <c r="C57" s="26">
        <f>IF(C$5="","",+DADOS!F56+1.5*DADOS!G56+2*DADOS!H56+2*DADOS!I56)</f>
        <v>91</v>
      </c>
      <c r="D57" s="26">
        <f>IF(D$5="","",+DADOS!J56+1.5*DADOS!K56+2*DADOS!L56+2*DADOS!M56)</f>
        <v>0</v>
      </c>
      <c r="E57" s="26">
        <f>IF(E$5="","",+DADOS!N56+1.5*DADOS!O56+2*DADOS!P56+2*DADOS!Q56)</f>
        <v>6</v>
      </c>
      <c r="F57" s="26">
        <f>IF(F$5="","",+DADOS!B126+1.5*DADOS!C126+2*DADOS!D126+2*DADOS!E126)</f>
        <v>0</v>
      </c>
      <c r="G57" s="26">
        <f>IF(G$5="","",+DADOS!F126+1.5*DADOS!G126+2*DADOS!H126+2*DADOS!I126)</f>
        <v>0</v>
      </c>
      <c r="H57" s="26">
        <f>IF(H$5="","",+DADOS!J126+1.5*DADOS!K126+2*DADOS!L126+2*DADOS!M126)</f>
        <v>0</v>
      </c>
      <c r="I57" s="27">
        <f>IF(I$5="","",+DADOS!N126+1.5*DADOS!O126+2*DADOS!P126+2*DADOS!Q126)</f>
        <v>0</v>
      </c>
      <c r="J57" s="26">
        <f>IF($J$5="","",+DADOS!$B195+1.5*DADOS!$C195+2*DADOS!$D195+2*DADOS!$E195)</f>
        <v>0</v>
      </c>
      <c r="K57" s="26">
        <f>IF($K$5="","",+DADOS!$F195+1.5*DADOS!$G195+2*DADOS!$H195+2*DADOS!$I195)</f>
        <v>0</v>
      </c>
      <c r="L57" s="26">
        <f>IF($L$5="","",+DADOS!$J195+1.5*DADOS!$K195+2*DADOS!$L195+2*DADOS!$M195)</f>
        <v>0</v>
      </c>
      <c r="M57" s="27">
        <f>IF($M$5="","",+DADOS!$N195+1.5*DADOS!$O195+2*DADOS!$P195+2*DADOS!$Q195)</f>
        <v>0</v>
      </c>
      <c r="N57" s="28">
        <f t="shared" si="0"/>
        <v>128</v>
      </c>
      <c r="O57" s="30">
        <f t="shared" si="1"/>
        <v>499</v>
      </c>
      <c r="P57" s="18" t="s">
        <v>105</v>
      </c>
      <c r="Q57" s="19"/>
    </row>
    <row r="58" spans="1:17" x14ac:dyDescent="0.25">
      <c r="A58" s="20" t="s">
        <v>53</v>
      </c>
      <c r="B58" s="25">
        <f>IF(B$5="","",+DADOS!B57+1.5*DADOS!C57+2*DADOS!D57+2*DADOS!E57)</f>
        <v>17</v>
      </c>
      <c r="C58" s="26">
        <f>IF(C$5="","",+DADOS!F57+1.5*DADOS!G57+2*DADOS!H57+2*DADOS!I57)</f>
        <v>63</v>
      </c>
      <c r="D58" s="26">
        <f>IF(D$5="","",+DADOS!J57+1.5*DADOS!K57+2*DADOS!L57+2*DADOS!M57)</f>
        <v>1</v>
      </c>
      <c r="E58" s="26">
        <f>IF(E$5="","",+DADOS!N57+1.5*DADOS!O57+2*DADOS!P57+2*DADOS!Q57)</f>
        <v>4</v>
      </c>
      <c r="F58" s="26">
        <f>IF(F$5="","",+DADOS!B127+1.5*DADOS!C127+2*DADOS!D127+2*DADOS!E127)</f>
        <v>0</v>
      </c>
      <c r="G58" s="26">
        <f>IF(G$5="","",+DADOS!F127+1.5*DADOS!G127+2*DADOS!H127+2*DADOS!I127)</f>
        <v>0</v>
      </c>
      <c r="H58" s="26">
        <f>IF(H$5="","",+DADOS!J127+1.5*DADOS!K127+2*DADOS!L127+2*DADOS!M127)</f>
        <v>0</v>
      </c>
      <c r="I58" s="27">
        <f>IF(I$5="","",+DADOS!N127+1.5*DADOS!O127+2*DADOS!P127+2*DADOS!Q127)</f>
        <v>0</v>
      </c>
      <c r="J58" s="26">
        <f>IF($J$5="","",+DADOS!$B196+1.5*DADOS!$C196+2*DADOS!$D196+2*DADOS!$E196)</f>
        <v>0</v>
      </c>
      <c r="K58" s="26">
        <f>IF($K$5="","",+DADOS!$F196+1.5*DADOS!$G196+2*DADOS!$H196+2*DADOS!$I196)</f>
        <v>0</v>
      </c>
      <c r="L58" s="26">
        <f>IF($L$5="","",+DADOS!$J196+1.5*DADOS!$K196+2*DADOS!$L196+2*DADOS!$M196)</f>
        <v>0</v>
      </c>
      <c r="M58" s="27">
        <f>IF($M$5="","",+DADOS!$N196+1.5*DADOS!$O196+2*DADOS!$P196+2*DADOS!$Q196)</f>
        <v>0</v>
      </c>
      <c r="N58" s="28">
        <f t="shared" si="0"/>
        <v>85</v>
      </c>
      <c r="O58" s="30">
        <f t="shared" si="1"/>
        <v>451</v>
      </c>
      <c r="P58" s="18" t="s">
        <v>106</v>
      </c>
      <c r="Q58" s="19"/>
    </row>
    <row r="59" spans="1:17" x14ac:dyDescent="0.25">
      <c r="A59" s="20" t="s">
        <v>54</v>
      </c>
      <c r="B59" s="25">
        <f>IF(B$5="","",+DADOS!B58+1.5*DADOS!C58+2*DADOS!D58+2*DADOS!E58)</f>
        <v>0</v>
      </c>
      <c r="C59" s="26">
        <f>IF(C$5="","",+DADOS!F58+1.5*DADOS!G58+2*DADOS!H58+2*DADOS!I58)</f>
        <v>0</v>
      </c>
      <c r="D59" s="26">
        <f>IF(D$5="","",+DADOS!J58+1.5*DADOS!K58+2*DADOS!L58+2*DADOS!M58)</f>
        <v>0</v>
      </c>
      <c r="E59" s="26">
        <f>IF(E$5="","",+DADOS!N58+1.5*DADOS!O58+2*DADOS!P58+2*DADOS!Q58)</f>
        <v>0</v>
      </c>
      <c r="F59" s="26">
        <f>IF(F$5="","",+DADOS!B128+1.5*DADOS!C128+2*DADOS!D128+2*DADOS!E128)</f>
        <v>0</v>
      </c>
      <c r="G59" s="26">
        <f>IF(G$5="","",+DADOS!F128+1.5*DADOS!G128+2*DADOS!H128+2*DADOS!I128)</f>
        <v>0</v>
      </c>
      <c r="H59" s="26">
        <f>IF(H$5="","",+DADOS!J128+1.5*DADOS!K128+2*DADOS!L128+2*DADOS!M128)</f>
        <v>0</v>
      </c>
      <c r="I59" s="27">
        <f>IF(I$5="","",+DADOS!N128+1.5*DADOS!O128+2*DADOS!P128+2*DADOS!Q128)</f>
        <v>0</v>
      </c>
      <c r="J59" s="26">
        <f>IF($J$5="","",+DADOS!$B197+1.5*DADOS!$C197+2*DADOS!$D197+2*DADOS!$E197)</f>
        <v>0</v>
      </c>
      <c r="K59" s="26">
        <f>IF($K$5="","",+DADOS!$F197+1.5*DADOS!$G197+2*DADOS!$H197+2*DADOS!$I197)</f>
        <v>0</v>
      </c>
      <c r="L59" s="26">
        <f>IF($L$5="","",+DADOS!$J197+1.5*DADOS!$K197+2*DADOS!$L197+2*DADOS!$M197)</f>
        <v>0</v>
      </c>
      <c r="M59" s="27">
        <f>IF($M$5="","",+DADOS!$N197+1.5*DADOS!$O197+2*DADOS!$P197+2*DADOS!$Q197)</f>
        <v>0</v>
      </c>
      <c r="N59" s="28">
        <f t="shared" si="0"/>
        <v>0</v>
      </c>
      <c r="O59" s="30">
        <f t="shared" si="1"/>
        <v>311.5</v>
      </c>
      <c r="P59" s="18" t="s">
        <v>107</v>
      </c>
      <c r="Q59" s="19"/>
    </row>
    <row r="60" spans="1:17" x14ac:dyDescent="0.25">
      <c r="A60" s="20" t="s">
        <v>55</v>
      </c>
      <c r="B60" s="25">
        <f>IF(B$5="","",+DADOS!B59+1.5*DADOS!C59+2*DADOS!D59+2*DADOS!E59)</f>
        <v>0</v>
      </c>
      <c r="C60" s="26">
        <f>IF(C$5="","",+DADOS!F59+1.5*DADOS!G59+2*DADOS!H59+2*DADOS!I59)</f>
        <v>0</v>
      </c>
      <c r="D60" s="26">
        <f>IF(D$5="","",+DADOS!J59+1.5*DADOS!K59+2*DADOS!L59+2*DADOS!M59)</f>
        <v>0</v>
      </c>
      <c r="E60" s="26">
        <f>IF(E$5="","",+DADOS!N59+1.5*DADOS!O59+2*DADOS!P59+2*DADOS!Q59)</f>
        <v>0</v>
      </c>
      <c r="F60" s="26">
        <f>IF(F$5="","",+DADOS!B129+1.5*DADOS!C129+2*DADOS!D129+2*DADOS!E129)</f>
        <v>0</v>
      </c>
      <c r="G60" s="26">
        <f>IF(G$5="","",+DADOS!F129+1.5*DADOS!G129+2*DADOS!H129+2*DADOS!I129)</f>
        <v>0</v>
      </c>
      <c r="H60" s="26">
        <f>IF(H$5="","",+DADOS!J129+1.5*DADOS!K129+2*DADOS!L129+2*DADOS!M129)</f>
        <v>0</v>
      </c>
      <c r="I60" s="27">
        <f>IF(I$5="","",+DADOS!N129+1.5*DADOS!O129+2*DADOS!P129+2*DADOS!Q129)</f>
        <v>0</v>
      </c>
      <c r="J60" s="26">
        <f>IF($J$5="","",+DADOS!$B198+1.5*DADOS!$C198+2*DADOS!$D198+2*DADOS!$E198)</f>
        <v>0</v>
      </c>
      <c r="K60" s="26">
        <f>IF($K$5="","",+DADOS!$F198+1.5*DADOS!$G198+2*DADOS!$H198+2*DADOS!$I198)</f>
        <v>0</v>
      </c>
      <c r="L60" s="26">
        <f>IF($L$5="","",+DADOS!$J198+1.5*DADOS!$K198+2*DADOS!$L198+2*DADOS!$M198)</f>
        <v>0</v>
      </c>
      <c r="M60" s="27">
        <f>IF($M$5="","",+DADOS!$N198+1.5*DADOS!$O198+2*DADOS!$P198+2*DADOS!$Q198)</f>
        <v>0</v>
      </c>
      <c r="N60" s="28">
        <f t="shared" si="0"/>
        <v>0</v>
      </c>
      <c r="O60" s="30">
        <f t="shared" si="1"/>
        <v>213</v>
      </c>
      <c r="P60" s="18" t="s">
        <v>108</v>
      </c>
      <c r="Q60" s="19"/>
    </row>
    <row r="61" spans="1:17" x14ac:dyDescent="0.25">
      <c r="A61" s="20" t="s">
        <v>56</v>
      </c>
      <c r="B61" s="25">
        <f>IF(B$5="","",+DADOS!B60+1.5*DADOS!C60+2*DADOS!D60+2*DADOS!E60)</f>
        <v>0</v>
      </c>
      <c r="C61" s="26">
        <f>IF(C$5="","",+DADOS!F60+1.5*DADOS!G60+2*DADOS!H60+2*DADOS!I60)</f>
        <v>0</v>
      </c>
      <c r="D61" s="26">
        <f>IF(D$5="","",+DADOS!J60+1.5*DADOS!K60+2*DADOS!L60+2*DADOS!M60)</f>
        <v>0</v>
      </c>
      <c r="E61" s="26">
        <f>IF(E$5="","",+DADOS!N60+1.5*DADOS!O60+2*DADOS!P60+2*DADOS!Q60)</f>
        <v>0</v>
      </c>
      <c r="F61" s="26">
        <f>IF(F$5="","",+DADOS!B130+1.5*DADOS!C130+2*DADOS!D130+2*DADOS!E130)</f>
        <v>0</v>
      </c>
      <c r="G61" s="26">
        <f>IF(G$5="","",+DADOS!F130+1.5*DADOS!G130+2*DADOS!H130+2*DADOS!I130)</f>
        <v>0</v>
      </c>
      <c r="H61" s="26">
        <f>IF(H$5="","",+DADOS!J130+1.5*DADOS!K130+2*DADOS!L130+2*DADOS!M130)</f>
        <v>0</v>
      </c>
      <c r="I61" s="27">
        <f>IF(I$5="","",+DADOS!N130+1.5*DADOS!O130+2*DADOS!P130+2*DADOS!Q130)</f>
        <v>0</v>
      </c>
      <c r="J61" s="26">
        <f>IF($J$5="","",+DADOS!$B199+1.5*DADOS!$C199+2*DADOS!$D199+2*DADOS!$E199)</f>
        <v>0</v>
      </c>
      <c r="K61" s="26">
        <f>IF($K$5="","",+DADOS!$F199+1.5*DADOS!$G199+2*DADOS!$H199+2*DADOS!$I199)</f>
        <v>0</v>
      </c>
      <c r="L61" s="26">
        <f>IF($L$5="","",+DADOS!$J199+1.5*DADOS!$K199+2*DADOS!$L199+2*DADOS!$M199)</f>
        <v>0</v>
      </c>
      <c r="M61" s="27">
        <f>IF($M$5="","",+DADOS!$N199+1.5*DADOS!$O199+2*DADOS!$P199+2*DADOS!$Q199)</f>
        <v>0</v>
      </c>
      <c r="N61" s="28">
        <f t="shared" si="0"/>
        <v>0</v>
      </c>
      <c r="O61" s="30">
        <f t="shared" si="1"/>
        <v>85</v>
      </c>
      <c r="P61" s="18" t="s">
        <v>109</v>
      </c>
      <c r="Q61" s="19"/>
    </row>
    <row r="62" spans="1:17" x14ac:dyDescent="0.25">
      <c r="A62" s="6" t="s">
        <v>57</v>
      </c>
      <c r="B62" s="25">
        <f>IF(B$5="","",+DADOS!B61+1.5*DADOS!C61+2*DADOS!D61+2*DADOS!E61)</f>
        <v>0</v>
      </c>
      <c r="C62" s="26">
        <f>IF(C$5="","",+DADOS!F61+1.5*DADOS!G61+2*DADOS!H61+2*DADOS!I61)</f>
        <v>0</v>
      </c>
      <c r="D62" s="26">
        <f>IF(D$5="","",+DADOS!J61+1.5*DADOS!K61+2*DADOS!L61+2*DADOS!M61)</f>
        <v>0</v>
      </c>
      <c r="E62" s="26">
        <f>IF(E$5="","",+DADOS!N61+1.5*DADOS!O61+2*DADOS!P61+2*DADOS!Q61)</f>
        <v>0</v>
      </c>
      <c r="F62" s="26">
        <f>IF(F$5="","",+DADOS!B131+1.5*DADOS!C131+2*DADOS!D131+2*DADOS!E131)</f>
        <v>0</v>
      </c>
      <c r="G62" s="26">
        <f>IF(G$5="","",+DADOS!F131+1.5*DADOS!G131+2*DADOS!H131+2*DADOS!I131)</f>
        <v>0</v>
      </c>
      <c r="H62" s="26">
        <f>IF(H$5="","",+DADOS!J131+1.5*DADOS!K131+2*DADOS!L131+2*DADOS!M131)</f>
        <v>0</v>
      </c>
      <c r="I62" s="27">
        <f>IF(I$5="","",+DADOS!N131+1.5*DADOS!O131+2*DADOS!P131+2*DADOS!Q131)</f>
        <v>0</v>
      </c>
      <c r="J62" s="26">
        <f>IF($J$5="","",+DADOS!$B200+1.5*DADOS!$C200+2*DADOS!$D200+2*DADOS!$E200)</f>
        <v>0</v>
      </c>
      <c r="K62" s="26">
        <f>IF($K$5="","",+DADOS!$F200+1.5*DADOS!$G200+2*DADOS!$H200+2*DADOS!$I200)</f>
        <v>0</v>
      </c>
      <c r="L62" s="26">
        <f>IF($L$5="","",+DADOS!$J200+1.5*DADOS!$K200+2*DADOS!$L200+2*DADOS!$M200)</f>
        <v>0</v>
      </c>
      <c r="M62" s="27">
        <f>IF($M$5="","",+DADOS!$N200+1.5*DADOS!$O200+2*DADOS!$P200+2*DADOS!$Q200)</f>
        <v>0</v>
      </c>
      <c r="N62" s="28">
        <f t="shared" si="0"/>
        <v>0</v>
      </c>
      <c r="O62" s="30">
        <f t="shared" si="1"/>
        <v>0</v>
      </c>
      <c r="P62" s="18" t="s">
        <v>110</v>
      </c>
      <c r="Q62" s="19"/>
    </row>
    <row r="63" spans="1:17" x14ac:dyDescent="0.25">
      <c r="A63" s="6" t="s">
        <v>121</v>
      </c>
      <c r="B63" s="25">
        <f>IF(B$5="","",+DADOS!B62+1.5*DADOS!C62+2*DADOS!D62+2*DADOS!E62)</f>
        <v>0</v>
      </c>
      <c r="C63" s="26">
        <f>IF(C$5="","",+DADOS!F62+1.5*DADOS!G62+2*DADOS!H62+2*DADOS!I62)</f>
        <v>0</v>
      </c>
      <c r="D63" s="26">
        <f>IF(D$5="","",+DADOS!J62+1.5*DADOS!K62+2*DADOS!L62+2*DADOS!M62)</f>
        <v>0</v>
      </c>
      <c r="E63" s="26">
        <f>IF(E$5="","",+DADOS!N62+1.5*DADOS!O62+2*DADOS!P62+2*DADOS!Q62)</f>
        <v>0</v>
      </c>
      <c r="F63" s="26">
        <f>IF(F$5="","",+DADOS!B132+1.5*DADOS!C132+2*DADOS!D132+2*DADOS!E132)</f>
        <v>0</v>
      </c>
      <c r="G63" s="26">
        <f>IF(G$5="","",+DADOS!F132+1.5*DADOS!G132+2*DADOS!H132+2*DADOS!I132)</f>
        <v>0</v>
      </c>
      <c r="H63" s="26">
        <f>IF(H$5="","",+DADOS!J132+1.5*DADOS!K132+2*DADOS!L132+2*DADOS!M132)</f>
        <v>0</v>
      </c>
      <c r="I63" s="27">
        <f>IF(I$5="","",+DADOS!N132+1.5*DADOS!O132+2*DADOS!P132+2*DADOS!Q132)</f>
        <v>0</v>
      </c>
      <c r="J63" s="26">
        <f>IF($J$5="","",+DADOS!$B201+1.5*DADOS!$C201+2*DADOS!$D201+2*DADOS!$E201)</f>
        <v>0</v>
      </c>
      <c r="K63" s="26">
        <f>IF($K$5="","",+DADOS!$F201+1.5*DADOS!$G201+2*DADOS!$H201+2*DADOS!$I201)</f>
        <v>0</v>
      </c>
      <c r="L63" s="26">
        <f>IF($L$5="","",+DADOS!$J201+1.5*DADOS!$K201+2*DADOS!$L201+2*DADOS!$M201)</f>
        <v>0</v>
      </c>
      <c r="M63" s="27">
        <f>IF($M$5="","",+DADOS!$N201+1.5*DADOS!$O201+2*DADOS!$P201+2*DADOS!$Q201)</f>
        <v>0</v>
      </c>
      <c r="N63" s="28">
        <f t="shared" si="0"/>
        <v>0</v>
      </c>
      <c r="O63" s="30">
        <f t="shared" si="1"/>
        <v>0</v>
      </c>
      <c r="P63" s="18" t="s">
        <v>129</v>
      </c>
      <c r="Q63" s="19"/>
    </row>
    <row r="64" spans="1:17" x14ac:dyDescent="0.25">
      <c r="A64" s="6" t="s">
        <v>122</v>
      </c>
      <c r="B64" s="25">
        <f>IF(B$5="","",+DADOS!B63+1.5*DADOS!C63+2*DADOS!D63+2*DADOS!E63)</f>
        <v>0</v>
      </c>
      <c r="C64" s="26">
        <f>IF(C$5="","",+DADOS!F63+1.5*DADOS!G63+2*DADOS!H63+2*DADOS!I63)</f>
        <v>0</v>
      </c>
      <c r="D64" s="26">
        <f>IF(D$5="","",+DADOS!J63+1.5*DADOS!K63+2*DADOS!L63+2*DADOS!M63)</f>
        <v>0</v>
      </c>
      <c r="E64" s="26">
        <f>IF(E$5="","",+DADOS!N63+1.5*DADOS!O63+2*DADOS!P63+2*DADOS!Q63)</f>
        <v>0</v>
      </c>
      <c r="F64" s="26">
        <f>IF(F$5="","",+DADOS!B133+1.5*DADOS!C133+2*DADOS!D133+2*DADOS!E133)</f>
        <v>0</v>
      </c>
      <c r="G64" s="26">
        <f>IF(G$5="","",+DADOS!F133+1.5*DADOS!G133+2*DADOS!H133+2*DADOS!I133)</f>
        <v>0</v>
      </c>
      <c r="H64" s="26">
        <f>IF(H$5="","",+DADOS!J133+1.5*DADOS!K133+2*DADOS!L133+2*DADOS!M133)</f>
        <v>0</v>
      </c>
      <c r="I64" s="27">
        <f>IF(I$5="","",+DADOS!N133+1.5*DADOS!O133+2*DADOS!P133+2*DADOS!Q133)</f>
        <v>0</v>
      </c>
      <c r="J64" s="26">
        <f>IF($J$5="","",+DADOS!$B202+1.5*DADOS!$C202+2*DADOS!$D202+2*DADOS!$E202)</f>
        <v>0</v>
      </c>
      <c r="K64" s="26">
        <f>IF($K$5="","",+DADOS!$F202+1.5*DADOS!$G202+2*DADOS!$H202+2*DADOS!$I202)</f>
        <v>0</v>
      </c>
      <c r="L64" s="26">
        <f>IF($L$5="","",+DADOS!$J202+1.5*DADOS!$K202+2*DADOS!$L202+2*DADOS!$M202)</f>
        <v>0</v>
      </c>
      <c r="M64" s="27">
        <f>IF($M$5="","",+DADOS!$N202+1.5*DADOS!$O202+2*DADOS!$P202+2*DADOS!$Q202)</f>
        <v>0</v>
      </c>
      <c r="N64" s="28">
        <f t="shared" si="0"/>
        <v>0</v>
      </c>
      <c r="O64" s="30">
        <f t="shared" si="1"/>
        <v>0</v>
      </c>
      <c r="P64" s="18" t="s">
        <v>138</v>
      </c>
      <c r="Q64" s="19"/>
    </row>
    <row r="65" spans="1:17" x14ac:dyDescent="0.25">
      <c r="A65" s="6" t="s">
        <v>123</v>
      </c>
      <c r="B65" s="25">
        <f>IF(B$5="","",+DADOS!B64+1.5*DADOS!C64+2*DADOS!D64+2*DADOS!E64)</f>
        <v>0</v>
      </c>
      <c r="C65" s="26">
        <f>IF(C$5="","",+DADOS!F64+1.5*DADOS!G64+2*DADOS!H64+2*DADOS!I64)</f>
        <v>0</v>
      </c>
      <c r="D65" s="26">
        <f>IF(D$5="","",+DADOS!J64+1.5*DADOS!K64+2*DADOS!L64+2*DADOS!M64)</f>
        <v>0</v>
      </c>
      <c r="E65" s="26">
        <f>IF(E$5="","",+DADOS!N64+1.5*DADOS!O64+2*DADOS!P64+2*DADOS!Q64)</f>
        <v>0</v>
      </c>
      <c r="F65" s="26">
        <f>IF(F$5="","",+DADOS!B134+1.5*DADOS!C134+2*DADOS!D134+2*DADOS!E134)</f>
        <v>0</v>
      </c>
      <c r="G65" s="26">
        <f>IF(G$5="","",+DADOS!F134+1.5*DADOS!G134+2*DADOS!H134+2*DADOS!I134)</f>
        <v>0</v>
      </c>
      <c r="H65" s="26">
        <f>IF(H$5="","",+DADOS!J134+1.5*DADOS!K134+2*DADOS!L134+2*DADOS!M134)</f>
        <v>0</v>
      </c>
      <c r="I65" s="27">
        <f>IF(I$5="","",+DADOS!N134+1.5*DADOS!O134+2*DADOS!P134+2*DADOS!Q134)</f>
        <v>0</v>
      </c>
      <c r="J65" s="26">
        <f>IF($J$5="","",+DADOS!$B203+1.5*DADOS!$C203+2*DADOS!$D203+2*DADOS!$E203)</f>
        <v>0</v>
      </c>
      <c r="K65" s="26">
        <f>IF($K$5="","",+DADOS!$F203+1.5*DADOS!$G203+2*DADOS!$H203+2*DADOS!$I203)</f>
        <v>0</v>
      </c>
      <c r="L65" s="26">
        <f>IF($L$5="","",+DADOS!$J203+1.5*DADOS!$K203+2*DADOS!$L203+2*DADOS!$M203)</f>
        <v>0</v>
      </c>
      <c r="M65" s="27">
        <f>IF($M$5="","",+DADOS!$N203+1.5*DADOS!$O203+2*DADOS!$P203+2*DADOS!$Q203)</f>
        <v>0</v>
      </c>
      <c r="N65" s="28">
        <f t="shared" si="0"/>
        <v>0</v>
      </c>
      <c r="O65" s="30">
        <f t="shared" si="1"/>
        <v>0</v>
      </c>
      <c r="P65" s="18" t="s">
        <v>139</v>
      </c>
      <c r="Q65" s="19"/>
    </row>
    <row r="66" spans="1:17" x14ac:dyDescent="0.25">
      <c r="A66" s="6" t="s">
        <v>124</v>
      </c>
      <c r="B66" s="25">
        <f>IF(B$5="","",+DADOS!B65+1.5*DADOS!C65+2*DADOS!D65+2*DADOS!E65)</f>
        <v>0</v>
      </c>
      <c r="C66" s="26">
        <f>IF(C$5="","",+DADOS!F65+1.5*DADOS!G65+2*DADOS!H65+2*DADOS!I65)</f>
        <v>0</v>
      </c>
      <c r="D66" s="26">
        <f>IF(D$5="","",+DADOS!J65+1.5*DADOS!K65+2*DADOS!L65+2*DADOS!M65)</f>
        <v>0</v>
      </c>
      <c r="E66" s="26">
        <f>IF(E$5="","",+DADOS!N65+1.5*DADOS!O65+2*DADOS!P65+2*DADOS!Q65)</f>
        <v>0</v>
      </c>
      <c r="F66" s="26">
        <f>IF(F$5="","",+DADOS!B135+1.5*DADOS!C135+2*DADOS!D135+2*DADOS!E135)</f>
        <v>0</v>
      </c>
      <c r="G66" s="26">
        <f>IF(G$5="","",+DADOS!F135+1.5*DADOS!G135+2*DADOS!H135+2*DADOS!I135)</f>
        <v>0</v>
      </c>
      <c r="H66" s="26">
        <f>IF(H$5="","",+DADOS!J135+1.5*DADOS!K135+2*DADOS!L135+2*DADOS!M135)</f>
        <v>0</v>
      </c>
      <c r="I66" s="27">
        <f>IF(I$5="","",+DADOS!N135+1.5*DADOS!O135+2*DADOS!P135+2*DADOS!Q135)</f>
        <v>0</v>
      </c>
      <c r="J66" s="26">
        <f>IF($J$5="","",+DADOS!$B204+1.5*DADOS!$C204+2*DADOS!$D204+2*DADOS!$E204)</f>
        <v>0</v>
      </c>
      <c r="K66" s="26">
        <f>IF($K$5="","",+DADOS!$F204+1.5*DADOS!$G204+2*DADOS!$H204+2*DADOS!$I204)</f>
        <v>0</v>
      </c>
      <c r="L66" s="26">
        <f>IF($L$5="","",+DADOS!$J204+1.5*DADOS!$K204+2*DADOS!$L204+2*DADOS!$M204)</f>
        <v>0</v>
      </c>
      <c r="M66" s="27">
        <f>IF($M$5="","",+DADOS!$N204+1.5*DADOS!$O204+2*DADOS!$P204+2*DADOS!$Q204)</f>
        <v>0</v>
      </c>
      <c r="N66" s="28">
        <f t="shared" si="0"/>
        <v>0</v>
      </c>
      <c r="O66" s="30">
        <f t="shared" si="1"/>
        <v>0</v>
      </c>
      <c r="P66" s="18" t="s">
        <v>140</v>
      </c>
      <c r="Q66" s="19"/>
    </row>
    <row r="67" spans="1:17" x14ac:dyDescent="0.25">
      <c r="A67" s="6" t="s">
        <v>125</v>
      </c>
      <c r="B67" s="25">
        <f>IF(B$5="","",+DADOS!B66+1.5*DADOS!C66+2*DADOS!D66+2*DADOS!E66)</f>
        <v>0</v>
      </c>
      <c r="C67" s="26">
        <f>IF(C$5="","",+DADOS!F66+1.5*DADOS!G66+2*DADOS!H66+2*DADOS!I66)</f>
        <v>0</v>
      </c>
      <c r="D67" s="26">
        <f>IF(D$5="","",+DADOS!J66+1.5*DADOS!K66+2*DADOS!L66+2*DADOS!M66)</f>
        <v>0</v>
      </c>
      <c r="E67" s="26">
        <f>IF(E$5="","",+DADOS!N66+1.5*DADOS!O66+2*DADOS!P66+2*DADOS!Q66)</f>
        <v>0</v>
      </c>
      <c r="F67" s="26">
        <f>IF(F$5="","",+DADOS!B136+1.5*DADOS!C136+2*DADOS!D136+2*DADOS!E136)</f>
        <v>0</v>
      </c>
      <c r="G67" s="26">
        <f>IF(G$5="","",+DADOS!F136+1.5*DADOS!G136+2*DADOS!H136+2*DADOS!I136)</f>
        <v>0</v>
      </c>
      <c r="H67" s="26">
        <f>IF(H$5="","",+DADOS!J136+1.5*DADOS!K136+2*DADOS!L136+2*DADOS!M136)</f>
        <v>0</v>
      </c>
      <c r="I67" s="27">
        <f>IF(I$5="","",+DADOS!N136+1.5*DADOS!O136+2*DADOS!P136+2*DADOS!Q136)</f>
        <v>0</v>
      </c>
      <c r="J67" s="26">
        <f>IF($J$5="","",+DADOS!$B205+1.5*DADOS!$C205+2*DADOS!$D205+2*DADOS!$E205)</f>
        <v>0</v>
      </c>
      <c r="K67" s="26">
        <f>IF($K$5="","",+DADOS!$F205+1.5*DADOS!$G205+2*DADOS!$H205+2*DADOS!$I205)</f>
        <v>0</v>
      </c>
      <c r="L67" s="26">
        <f>IF($L$5="","",+DADOS!$J205+1.5*DADOS!$K205+2*DADOS!$L205+2*DADOS!$M205)</f>
        <v>0</v>
      </c>
      <c r="M67" s="27">
        <f>IF($M$5="","",+DADOS!$N205+1.5*DADOS!$O205+2*DADOS!$P205+2*DADOS!$Q205)</f>
        <v>0</v>
      </c>
      <c r="N67" s="28">
        <f t="shared" si="0"/>
        <v>0</v>
      </c>
      <c r="O67" s="30">
        <f t="shared" si="1"/>
        <v>0</v>
      </c>
      <c r="P67" s="18" t="s">
        <v>134</v>
      </c>
      <c r="Q67" s="19"/>
    </row>
    <row r="68" spans="1:17" x14ac:dyDescent="0.25">
      <c r="A68" s="6" t="s">
        <v>126</v>
      </c>
      <c r="B68" s="25">
        <f>IF(B$5="","",+DADOS!B67+1.5*DADOS!C67+2*DADOS!D67+2*DADOS!E67)</f>
        <v>0</v>
      </c>
      <c r="C68" s="26">
        <f>IF(C$5="","",+DADOS!F67+1.5*DADOS!G67+2*DADOS!H67+2*DADOS!I67)</f>
        <v>0</v>
      </c>
      <c r="D68" s="26">
        <f>IF(D$5="","",+DADOS!J67+1.5*DADOS!K67+2*DADOS!L67+2*DADOS!M67)</f>
        <v>0</v>
      </c>
      <c r="E68" s="26">
        <f>IF(E$5="","",+DADOS!N67+1.5*DADOS!O67+2*DADOS!P67+2*DADOS!Q67)</f>
        <v>0</v>
      </c>
      <c r="F68" s="26">
        <f>IF(F$5="","",+DADOS!B137+1.5*DADOS!C137+2*DADOS!D137+2*DADOS!E137)</f>
        <v>0</v>
      </c>
      <c r="G68" s="26">
        <f>IF(G$5="","",+DADOS!F137+1.5*DADOS!G137+2*DADOS!H137+2*DADOS!I137)</f>
        <v>0</v>
      </c>
      <c r="H68" s="26">
        <f>IF(H$5="","",+DADOS!J137+1.5*DADOS!K137+2*DADOS!L137+2*DADOS!M137)</f>
        <v>0</v>
      </c>
      <c r="I68" s="27">
        <f>IF(I$5="","",+DADOS!N137+1.5*DADOS!O137+2*DADOS!P137+2*DADOS!Q137)</f>
        <v>0</v>
      </c>
      <c r="J68" s="26">
        <f>IF($J$5="","",+DADOS!$B206+1.5*DADOS!$C206+2*DADOS!$D206+2*DADOS!$E206)</f>
        <v>0</v>
      </c>
      <c r="K68" s="26">
        <f>IF($K$5="","",+DADOS!$F206+1.5*DADOS!$G206+2*DADOS!$H206+2*DADOS!$I206)</f>
        <v>0</v>
      </c>
      <c r="L68" s="26">
        <f>IF($L$5="","",+DADOS!$J206+1.5*DADOS!$K206+2*DADOS!$L206+2*DADOS!$M206)</f>
        <v>0</v>
      </c>
      <c r="M68" s="27">
        <f>IF($M$5="","",+DADOS!$N206+1.5*DADOS!$O206+2*DADOS!$P206+2*DADOS!$Q206)</f>
        <v>0</v>
      </c>
      <c r="N68" s="28">
        <f t="shared" si="0"/>
        <v>0</v>
      </c>
      <c r="O68" s="30">
        <f t="shared" si="1"/>
        <v>0</v>
      </c>
      <c r="P68" s="18" t="s">
        <v>135</v>
      </c>
      <c r="Q68" s="19"/>
    </row>
    <row r="69" spans="1:17" x14ac:dyDescent="0.25">
      <c r="A69" s="6" t="s">
        <v>127</v>
      </c>
      <c r="B69" s="25">
        <f>IF(B$5="","",+DADOS!B68+1.5*DADOS!C68+2*DADOS!D68+2*DADOS!E68)</f>
        <v>0</v>
      </c>
      <c r="C69" s="26">
        <f>IF(C$5="","",+DADOS!F68+1.5*DADOS!G68+2*DADOS!H68+2*DADOS!I68)</f>
        <v>0</v>
      </c>
      <c r="D69" s="26">
        <f>IF(D$5="","",+DADOS!J68+1.5*DADOS!K68+2*DADOS!L68+2*DADOS!M68)</f>
        <v>0</v>
      </c>
      <c r="E69" s="26">
        <f>IF(E$5="","",+DADOS!N68+1.5*DADOS!O68+2*DADOS!P68+2*DADOS!Q68)</f>
        <v>0</v>
      </c>
      <c r="F69" s="26">
        <f>IF(F$5="","",+DADOS!B138+1.5*DADOS!C138+2*DADOS!D138+2*DADOS!E138)</f>
        <v>0</v>
      </c>
      <c r="G69" s="26">
        <f>IF(G$5="","",+DADOS!F138+1.5*DADOS!G138+2*DADOS!H138+2*DADOS!I138)</f>
        <v>0</v>
      </c>
      <c r="H69" s="26">
        <f>IF(H$5="","",+DADOS!J138+1.5*DADOS!K138+2*DADOS!L138+2*DADOS!M138)</f>
        <v>0</v>
      </c>
      <c r="I69" s="27">
        <f>IF(I$5="","",+DADOS!N138+1.5*DADOS!O138+2*DADOS!P138+2*DADOS!Q138)</f>
        <v>0</v>
      </c>
      <c r="J69" s="26">
        <f>IF($J$5="","",+DADOS!$B207+1.5*DADOS!$C207+2*DADOS!$D207+2*DADOS!$E207)</f>
        <v>0</v>
      </c>
      <c r="K69" s="26">
        <f>IF($K$5="","",+DADOS!$F207+1.5*DADOS!$G207+2*DADOS!$H207+2*DADOS!$I207)</f>
        <v>0</v>
      </c>
      <c r="L69" s="26">
        <f>IF($L$5="","",+DADOS!$J207+1.5*DADOS!$K207+2*DADOS!$L207+2*DADOS!$M207)</f>
        <v>0</v>
      </c>
      <c r="M69" s="27">
        <f>IF($M$5="","",+DADOS!$N207+1.5*DADOS!$O207+2*DADOS!$P207+2*DADOS!$Q207)</f>
        <v>0</v>
      </c>
      <c r="N69" s="28">
        <f t="shared" si="0"/>
        <v>0</v>
      </c>
      <c r="O69" s="30">
        <f t="shared" si="1"/>
        <v>0</v>
      </c>
      <c r="P69" s="18" t="s">
        <v>136</v>
      </c>
      <c r="Q69" s="19"/>
    </row>
    <row r="70" spans="1:17" ht="13.8" thickBot="1" x14ac:dyDescent="0.3">
      <c r="A70" s="7" t="s">
        <v>128</v>
      </c>
      <c r="B70" s="25">
        <f>IF(B$5="","",+DADOS!B69+1.5*DADOS!C69+2*DADOS!D69+2*DADOS!E69)</f>
        <v>0</v>
      </c>
      <c r="C70" s="26">
        <f>IF(C$5="","",+DADOS!F69+1.5*DADOS!G69+2*DADOS!H69+2*DADOS!I69)</f>
        <v>0</v>
      </c>
      <c r="D70" s="26">
        <f>IF(D$5="","",+DADOS!J69+1.5*DADOS!K69+2*DADOS!L69+2*DADOS!M69)</f>
        <v>0</v>
      </c>
      <c r="E70" s="26">
        <f>IF(E$5="","",+DADOS!N69+1.5*DADOS!O69+2*DADOS!P69+2*DADOS!Q69)</f>
        <v>0</v>
      </c>
      <c r="F70" s="26">
        <f>IF(F$5="","",+DADOS!B139+1.5*DADOS!C139+2*DADOS!D139+2*DADOS!E139)</f>
        <v>0</v>
      </c>
      <c r="G70" s="26">
        <f>IF(G$5="","",+DADOS!F139+1.5*DADOS!G139+2*DADOS!H139+2*DADOS!I139)</f>
        <v>0</v>
      </c>
      <c r="H70" s="26">
        <f>IF(H$5="","",+DADOS!J139+1.5*DADOS!K139+2*DADOS!L139+2*DADOS!M139)</f>
        <v>0</v>
      </c>
      <c r="I70" s="27">
        <f>IF(I$5="","",+DADOS!N139+1.5*DADOS!O139+2*DADOS!P139+2*DADOS!Q139)</f>
        <v>0</v>
      </c>
      <c r="J70" s="26">
        <f>IF($J$5="","",+DADOS!$B208+1.5*DADOS!$C208+2*DADOS!$D208+2*DADOS!$E208)</f>
        <v>0</v>
      </c>
      <c r="K70" s="26">
        <f>IF($K$5="","",+DADOS!$F208+1.5*DADOS!$G208+2*DADOS!$H208+2*DADOS!$I208)</f>
        <v>0</v>
      </c>
      <c r="L70" s="26">
        <f>IF($L$5="","",+DADOS!$J208+1.5*DADOS!$K208+2*DADOS!$L208+2*DADOS!$M208)</f>
        <v>0</v>
      </c>
      <c r="M70" s="27">
        <f>IF($M$5="","",+DADOS!$N208+1.5*DADOS!$O208+2*DADOS!$P208+2*DADOS!$Q208)</f>
        <v>0</v>
      </c>
      <c r="N70" s="28">
        <f t="shared" si="0"/>
        <v>0</v>
      </c>
      <c r="O70" s="30">
        <f t="shared" si="1"/>
        <v>0</v>
      </c>
      <c r="P70" s="21" t="s">
        <v>137</v>
      </c>
      <c r="Q70" s="22"/>
    </row>
    <row r="71" spans="1:17" s="3" customFormat="1" ht="13.8" thickTop="1" x14ac:dyDescent="0.25">
      <c r="A71" s="54" t="s">
        <v>111</v>
      </c>
      <c r="B71" s="55">
        <f>SUM(B7:B70)</f>
        <v>964</v>
      </c>
      <c r="C71" s="55">
        <f t="shared" ref="C71:N71" si="2">SUM(C7:C70)</f>
        <v>2694.5</v>
      </c>
      <c r="D71" s="55">
        <f t="shared" si="2"/>
        <v>33</v>
      </c>
      <c r="E71" s="55">
        <f t="shared" si="2"/>
        <v>219</v>
      </c>
      <c r="F71" s="55">
        <f t="shared" si="2"/>
        <v>0</v>
      </c>
      <c r="G71" s="55">
        <f t="shared" si="2"/>
        <v>0</v>
      </c>
      <c r="H71" s="55">
        <f t="shared" si="2"/>
        <v>0</v>
      </c>
      <c r="I71" s="55">
        <f t="shared" si="2"/>
        <v>0</v>
      </c>
      <c r="J71" s="55">
        <f t="shared" si="2"/>
        <v>0</v>
      </c>
      <c r="K71" s="55">
        <f t="shared" si="2"/>
        <v>0</v>
      </c>
      <c r="L71" s="55">
        <f t="shared" si="2"/>
        <v>0</v>
      </c>
      <c r="M71" s="55">
        <f t="shared" si="2"/>
        <v>0</v>
      </c>
      <c r="N71" s="56">
        <f t="shared" si="2"/>
        <v>3910.5</v>
      </c>
      <c r="O71" s="57"/>
      <c r="P71" s="9"/>
      <c r="Q71" s="9"/>
    </row>
    <row r="72" spans="1:17" s="3" customFormat="1" ht="13.8" thickBot="1" x14ac:dyDescent="0.3">
      <c r="A72" s="58" t="s">
        <v>112</v>
      </c>
      <c r="B72" s="59">
        <f>AVERAGE(B7:B70)*4</f>
        <v>60.25</v>
      </c>
      <c r="C72" s="59">
        <f t="shared" ref="C72:M72" si="3">AVERAGE(C7:C70)*4</f>
        <v>168.40625</v>
      </c>
      <c r="D72" s="59">
        <f t="shared" si="3"/>
        <v>2.0625</v>
      </c>
      <c r="E72" s="59">
        <f t="shared" si="3"/>
        <v>13.6875</v>
      </c>
      <c r="F72" s="59">
        <f t="shared" si="3"/>
        <v>0</v>
      </c>
      <c r="G72" s="59">
        <f t="shared" si="3"/>
        <v>0</v>
      </c>
      <c r="H72" s="59">
        <f t="shared" si="3"/>
        <v>0</v>
      </c>
      <c r="I72" s="59">
        <f t="shared" si="3"/>
        <v>0</v>
      </c>
      <c r="J72" s="59">
        <f t="shared" si="3"/>
        <v>0</v>
      </c>
      <c r="K72" s="59">
        <f t="shared" si="3"/>
        <v>0</v>
      </c>
      <c r="L72" s="59">
        <f t="shared" si="3"/>
        <v>0</v>
      </c>
      <c r="M72" s="59">
        <f t="shared" si="3"/>
        <v>0</v>
      </c>
      <c r="N72" s="60">
        <f>AVERAGE(N7:N70)*4</f>
        <v>244.40625</v>
      </c>
      <c r="O72" s="61"/>
      <c r="P72" s="9"/>
      <c r="Q72" s="9"/>
    </row>
    <row r="73" spans="1:17" ht="13.8" thickTop="1" x14ac:dyDescent="0.25">
      <c r="A73" s="14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x14ac:dyDescent="0.25">
      <c r="A74" s="1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25">
      <c r="A75" s="1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x14ac:dyDescent="0.25">
      <c r="A76" s="14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x14ac:dyDescent="0.25">
      <c r="A77" s="14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</sheetData>
  <mergeCells count="1">
    <mergeCell ref="K3:L3"/>
  </mergeCells>
  <phoneticPr fontId="4" type="noConversion"/>
  <printOptions horizontalCentered="1" gridLinesSet="0"/>
  <pageMargins left="0.39370078740157483" right="0.39370078740157483" top="0.98425196850393704" bottom="0.39370078740157483" header="0.59055118110236227" footer="0.39370078740157483"/>
  <pageSetup paperSize="9" scale="77" orientation="portrait" r:id="rId1"/>
  <headerFooter alignWithMargins="0">
    <oddFooter>&amp;C&amp;A                  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</vt:lpstr>
      <vt:lpstr>ANALISE</vt:lpstr>
      <vt:lpstr>ANALISE!Area_de_impressao</vt:lpstr>
      <vt:lpstr>DADOS!Area_de_impressao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Stumpf</dc:creator>
  <cp:lastModifiedBy>Gabriela Dalprá</cp:lastModifiedBy>
  <cp:lastPrinted>2005-03-31T14:28:00Z</cp:lastPrinted>
  <dcterms:created xsi:type="dcterms:W3CDTF">2000-11-15T15:41:13Z</dcterms:created>
  <dcterms:modified xsi:type="dcterms:W3CDTF">2021-05-21T19:53:37Z</dcterms:modified>
</cp:coreProperties>
</file>